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140" windowHeight="10080" activeTab="4"/>
  </bookViews>
  <sheets>
    <sheet name="chemia" sheetId="1" r:id="rId1"/>
    <sheet name="chleb" sheetId="2" r:id="rId2"/>
    <sheet name="nabiał" sheetId="3" r:id="rId3"/>
    <sheet name="mrożonki" sheetId="4" r:id="rId4"/>
    <sheet name="suche" sheetId="5" r:id="rId5"/>
    <sheet name="mięso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<sst xmlns="http://schemas.openxmlformats.org/spreadsheetml/2006/main" count="522" uniqueCount="293">
  <si>
    <t>masa jednostkowa</t>
  </si>
  <si>
    <t>lp.</t>
  </si>
  <si>
    <t>nazwa artykułu</t>
  </si>
  <si>
    <t xml:space="preserve">ilość roczna </t>
  </si>
  <si>
    <t>cena jednostkowa netto</t>
  </si>
  <si>
    <t>wartość podatku VAT 23%</t>
  </si>
  <si>
    <t xml:space="preserve">płyn uniwersalny do mycia </t>
  </si>
  <si>
    <t>kij do miotły wkrecany (drewniany)</t>
  </si>
  <si>
    <t>golarki jednorazowe (otrzech ostrzach z paskiem nawilżającym)</t>
  </si>
  <si>
    <t>mydło do mycia antybakteryjne</t>
  </si>
  <si>
    <t>mydło antybakteryjne w płynie z pompką</t>
  </si>
  <si>
    <t>papier toaletowy szary 3 warstwowy min 150 listków (każda rolka otoczona banderolą)</t>
  </si>
  <si>
    <t>pasta do zębów</t>
  </si>
  <si>
    <t>płyn do mycia naczyń</t>
  </si>
  <si>
    <t>tabletki do zmywarek min 60 szt. w opakowaniu</t>
  </si>
  <si>
    <t>płyn do WC ,, TYTAN"</t>
  </si>
  <si>
    <t xml:space="preserve">kret do rur </t>
  </si>
  <si>
    <t>proszek do szorowania IZO</t>
  </si>
  <si>
    <t>szampon do włosów</t>
  </si>
  <si>
    <t>ręcznik papierowy (biały)</t>
  </si>
  <si>
    <t xml:space="preserve">ręcznik papierowy ZZ </t>
  </si>
  <si>
    <t>worki na śmieci ( 60 litrów czarne)</t>
  </si>
  <si>
    <t>worki na śmieci 35 litrów (czerwone z taśmą)</t>
  </si>
  <si>
    <t>płyn do dezybfekcji ,, DOMESTOS"</t>
  </si>
  <si>
    <t>płyn do mycia szyb z pompką</t>
  </si>
  <si>
    <t xml:space="preserve">druciak spiralny </t>
  </si>
  <si>
    <t>płyn do mycia podłóg  (zapachowy)</t>
  </si>
  <si>
    <t>worek na śmieci 120 litrów (czarny)</t>
  </si>
  <si>
    <t>szufelka plastikowa</t>
  </si>
  <si>
    <t>zestaw do wc (szczotka +pojemnik)</t>
  </si>
  <si>
    <t xml:space="preserve">miotła do zamiatania </t>
  </si>
  <si>
    <t>worek na śmieci 240l (mocny)</t>
  </si>
  <si>
    <t>odświeżacz powietrza spray 300ml</t>
  </si>
  <si>
    <t>1 litr</t>
  </si>
  <si>
    <t>1 szt.</t>
  </si>
  <si>
    <t>0,5 litra</t>
  </si>
  <si>
    <t xml:space="preserve">opak 5 litrów </t>
  </si>
  <si>
    <t>1 rolka</t>
  </si>
  <si>
    <t>100ml</t>
  </si>
  <si>
    <t>opak . 5 litrów</t>
  </si>
  <si>
    <t>opak.</t>
  </si>
  <si>
    <t>0.7 litra</t>
  </si>
  <si>
    <t>250g</t>
  </si>
  <si>
    <t>0,5 kg</t>
  </si>
  <si>
    <t xml:space="preserve">sól do zmywarek </t>
  </si>
  <si>
    <t>1,5 kg/opak.</t>
  </si>
  <si>
    <t>1 opak.(200 listków)</t>
  </si>
  <si>
    <t>1 opak.-  50szt.</t>
  </si>
  <si>
    <t>1 opak. - 15 szt.</t>
  </si>
  <si>
    <t>szt.</t>
  </si>
  <si>
    <t>1 opak. (min. 50szt.)</t>
  </si>
  <si>
    <t>1 opak. 10 szt. (cena za opakowanie)</t>
  </si>
  <si>
    <t xml:space="preserve">0,75 litra </t>
  </si>
  <si>
    <t>kpl.</t>
  </si>
  <si>
    <t>1 opak. 10szt. (cena za opakowanie)</t>
  </si>
  <si>
    <t>1 opak. 5 szt. (cena za opakowanie)</t>
  </si>
  <si>
    <t>opak (50 sztuk)</t>
  </si>
  <si>
    <t>worki do mrożenia poj. 3-3,5 litra z atestem</t>
  </si>
  <si>
    <t>worki do mrożenia poj. nie mniejsza niż 5 litrów z atestem</t>
  </si>
  <si>
    <t>gąbki do mycia naczyń o wymiarach nie mniejszych niż 10cmx7cmx3cm z powłoką szorującą</t>
  </si>
  <si>
    <t xml:space="preserve">nazwa artykułu </t>
  </si>
  <si>
    <t>planowana wielkość zamówienia</t>
  </si>
  <si>
    <t>cena netto</t>
  </si>
  <si>
    <t>podatek VAT z %</t>
  </si>
  <si>
    <t>podatek VAT w zł</t>
  </si>
  <si>
    <t>cena brutto</t>
  </si>
  <si>
    <t>cena zamówienia netto</t>
  </si>
  <si>
    <t>cena zamówienia brutto</t>
  </si>
  <si>
    <t>jedn. miary</t>
  </si>
  <si>
    <t>kolumny</t>
  </si>
  <si>
    <t>2+4</t>
  </si>
  <si>
    <t>1x2</t>
  </si>
  <si>
    <t>1x5</t>
  </si>
  <si>
    <t xml:space="preserve">działania na kolumnach </t>
  </si>
  <si>
    <t>chleb baltonowski (krojony)</t>
  </si>
  <si>
    <t>bułka pszenna mała</t>
  </si>
  <si>
    <t>bułka maślana</t>
  </si>
  <si>
    <t>bułka tarta</t>
  </si>
  <si>
    <t xml:space="preserve">drożdżówka </t>
  </si>
  <si>
    <t>pączki z marmoladą i lukrem</t>
  </si>
  <si>
    <t>chleb razowy (krojony)</t>
  </si>
  <si>
    <t>chleb graham (krojony)</t>
  </si>
  <si>
    <t>1 kg</t>
  </si>
  <si>
    <t>1kg</t>
  </si>
  <si>
    <t>50g</t>
  </si>
  <si>
    <t>100g</t>
  </si>
  <si>
    <t>80g</t>
  </si>
  <si>
    <t>cena jednostkowa brutto(netto + VAT)</t>
  </si>
  <si>
    <t>roczna wartość przedmiotu zamówienia netto (kol 3x4)</t>
  </si>
  <si>
    <t>roczna wartość przedmiotu zamówienia brutto (kol 3x6)</t>
  </si>
  <si>
    <t>RAZEM</t>
  </si>
  <si>
    <t>kalkulacja na zakup nabiału dla Dmu Pomocy Społecznej w Rokitnie nr 38 w 2021r.</t>
  </si>
  <si>
    <t>Kalkulacja nabiał dla Domu Pomocy Społecznej w Roktinie Nr 38 w 2021r.</t>
  </si>
  <si>
    <t>l.p.</t>
  </si>
  <si>
    <t>jednostka miary</t>
  </si>
  <si>
    <t>podatek VAT w %</t>
  </si>
  <si>
    <t>Cena odatku VAT w zł</t>
  </si>
  <si>
    <t>cena zmówienia netto</t>
  </si>
  <si>
    <t>działania na kolumnach</t>
  </si>
  <si>
    <t>1 x 5</t>
  </si>
  <si>
    <t xml:space="preserve"> 1 x 2</t>
  </si>
  <si>
    <t>drożdże</t>
  </si>
  <si>
    <t>margaryna zwykła 250g</t>
  </si>
  <si>
    <t>tłuszcz meczny do smarowania pieczywa -zawartość tłuszczu mlecznego nie mniej niż 60%, tj. w 100g produktu zawartość tłuszczu mlecznego nie mniej niż 60g, w tym kwasy tłuszczowe nasycone min. 40g</t>
  </si>
  <si>
    <t>masło extra nie mniej niż  82% tłuszczu mlecznego</t>
  </si>
  <si>
    <t>masło roślinne w opakowaniu plastikowym 250g-Kruszwica</t>
  </si>
  <si>
    <t xml:space="preserve">mleko 2% karton </t>
  </si>
  <si>
    <t>maślanka</t>
  </si>
  <si>
    <t>ser biały półtłusty</t>
  </si>
  <si>
    <t>serek topiony</t>
  </si>
  <si>
    <t>ser żółty</t>
  </si>
  <si>
    <t>śmietana 30% w opakowaniach min 250 g</t>
  </si>
  <si>
    <t>śmietana 12%w opakowaniach min. 370 g</t>
  </si>
  <si>
    <t>serek homogenizowany waniliowy min. 125g</t>
  </si>
  <si>
    <t>kefir naturalny w butelce 500ml</t>
  </si>
  <si>
    <t>kg</t>
  </si>
  <si>
    <t>jogut naturalny min.150g</t>
  </si>
  <si>
    <t>jogurt owocowy 150g</t>
  </si>
  <si>
    <t>1litr</t>
  </si>
  <si>
    <t>wartość podatku VAT w zł</t>
  </si>
  <si>
    <t>wartość zamówienia netto</t>
  </si>
  <si>
    <t>wartośc zamówienia brutto</t>
  </si>
  <si>
    <t>1 x 2</t>
  </si>
  <si>
    <t>pierogi z mięsem</t>
  </si>
  <si>
    <t>lody zimne</t>
  </si>
  <si>
    <t>mieszanka warzywna</t>
  </si>
  <si>
    <t>pierogi ruskie</t>
  </si>
  <si>
    <t>włoszczyzna paski</t>
  </si>
  <si>
    <t>filet z mintaja (tafla)glazura max 5%(shp)</t>
  </si>
  <si>
    <t>tilapia filet bez skóry glazura do 20%</t>
  </si>
  <si>
    <t>makrela wędzona</t>
  </si>
  <si>
    <t>śledź matyjas</t>
  </si>
  <si>
    <t>mieszanka mrożona owocowa 4-ro skladnikowa bezpestkowa opak.2,5 kg</t>
  </si>
  <si>
    <t>opak</t>
  </si>
  <si>
    <t>kalkulacja na dostawę mięsa i wędlin do Domu Pomocy Społecznej w Rokitnie nr 38 w 2021r.</t>
  </si>
  <si>
    <t>nazwa asortymentu</t>
  </si>
  <si>
    <t>jednstka miary</t>
  </si>
  <si>
    <t>działania na kulumnach</t>
  </si>
  <si>
    <t xml:space="preserve">wartość jednostkowa podatku VAT w zł </t>
  </si>
  <si>
    <t>1 X 2</t>
  </si>
  <si>
    <t>blok szynkowy</t>
  </si>
  <si>
    <t>boczek wędzony parzony</t>
  </si>
  <si>
    <t>boczek faszerowany</t>
  </si>
  <si>
    <t>flaki gotowane wieprzowe</t>
  </si>
  <si>
    <t>karkówka bez kości</t>
  </si>
  <si>
    <t>kiełbasa zwyczajna</t>
  </si>
  <si>
    <t>kiełbasa słoikowa</t>
  </si>
  <si>
    <t>kiełbasa piwna</t>
  </si>
  <si>
    <t xml:space="preserve">kiełbasa śląska </t>
  </si>
  <si>
    <t xml:space="preserve">kiełbasa metka łososiowa </t>
  </si>
  <si>
    <t>kiełbasa mortadela</t>
  </si>
  <si>
    <t>kiełbasa zielonogórska</t>
  </si>
  <si>
    <t>kiełbasa kanapkowa</t>
  </si>
  <si>
    <t>kiełbasa żywiecka</t>
  </si>
  <si>
    <t>kości ze schabu</t>
  </si>
  <si>
    <t>łopatka z przyprawami</t>
  </si>
  <si>
    <t>mięso gulaszowe wieprzowe</t>
  </si>
  <si>
    <t>mięso mielone z łopatki</t>
  </si>
  <si>
    <t>schab bez kości</t>
  </si>
  <si>
    <t>słonina</t>
  </si>
  <si>
    <t>smalec</t>
  </si>
  <si>
    <t>szynka gotowana</t>
  </si>
  <si>
    <t>szynka mielona</t>
  </si>
  <si>
    <t>wątrobianka</t>
  </si>
  <si>
    <t>żeberka</t>
  </si>
  <si>
    <t>pieczeń rzymska</t>
  </si>
  <si>
    <t>salceson czarny</t>
  </si>
  <si>
    <t>salceson biały</t>
  </si>
  <si>
    <t>kiełbasa biała</t>
  </si>
  <si>
    <t>filet drobiowy</t>
  </si>
  <si>
    <t>wątróbka drobiowa</t>
  </si>
  <si>
    <t>porcje rosołowe</t>
  </si>
  <si>
    <t>kaszanka (gruba)</t>
  </si>
  <si>
    <t>wątroba wieprzowa</t>
  </si>
  <si>
    <t>kurczak</t>
  </si>
  <si>
    <t>udko z kurczaka</t>
  </si>
  <si>
    <t>drobiowe gulaszowe</t>
  </si>
  <si>
    <t>szynkowa drobiowa</t>
  </si>
  <si>
    <t>ślaska drobiowa</t>
  </si>
  <si>
    <t>parówka drobiowa</t>
  </si>
  <si>
    <t>serdelki drobiowe</t>
  </si>
  <si>
    <t>chrupki kukurydziane 80g</t>
  </si>
  <si>
    <t>chrzan 160g</t>
  </si>
  <si>
    <t>cukier puder 0,5kg</t>
  </si>
  <si>
    <t>cukier  1 kg</t>
  </si>
  <si>
    <t>cynamon 20g</t>
  </si>
  <si>
    <t>fasola cerwona konserwowa 380g</t>
  </si>
  <si>
    <t>groszek konserwowy 380g</t>
  </si>
  <si>
    <t>przyprawa gyros 30g</t>
  </si>
  <si>
    <t>herbata zwykla w saszetkach (100 torebek w opakowaniu)</t>
  </si>
  <si>
    <t xml:space="preserve">przyprawa ziarenka smaku , kucharek, Vegata llub o podobnym składzie 200g </t>
  </si>
  <si>
    <t>kakao ciemne 200g</t>
  </si>
  <si>
    <t>kaszka kukurydziana 400g</t>
  </si>
  <si>
    <t>kasza jęczmienna 1 kg</t>
  </si>
  <si>
    <t>kaszka manna 1kg</t>
  </si>
  <si>
    <t>kawa zbożowa 500g</t>
  </si>
  <si>
    <t>ketchup 480g (zawartosc pomidorów nie mniej niż 106g w 100g ketchupu)</t>
  </si>
  <si>
    <t>kisiel z cukrem 77g</t>
  </si>
  <si>
    <t xml:space="preserve">koncentrat pomidorowy 900ml o zaw. pomidorów nie mniej niż 30% </t>
  </si>
  <si>
    <t>konserwa rybna 180g</t>
  </si>
  <si>
    <t>krem czekoladopodobny o zawartości kakao nie mniej niż (7,4%) 180g</t>
  </si>
  <si>
    <t>kukurydza konserwowa 380g</t>
  </si>
  <si>
    <t>kwasek cytrynowy 20g</t>
  </si>
  <si>
    <t>liśc laurowy 6g</t>
  </si>
  <si>
    <t>makaron pęłnoziarnisty 1 kg</t>
  </si>
  <si>
    <t>majeranek 15g</t>
  </si>
  <si>
    <t xml:space="preserve">majonez  700g o zawartości zółtek nie mniej niż 6% </t>
  </si>
  <si>
    <t>makaron świderki 1 kg (opakowanie jednostkowe nie większe niż 1 kg)</t>
  </si>
  <si>
    <t>makaron nitka rosołowa 1 kg (opakowanie jednostkowe nie większe niż 1 kg)</t>
  </si>
  <si>
    <t>mąka pszenna 1 kg</t>
  </si>
  <si>
    <t>mąka ziemniaczana 1 kg</t>
  </si>
  <si>
    <t>miód prawdziwy 380g</t>
  </si>
  <si>
    <t>musztarda 190g</t>
  </si>
  <si>
    <t>ogórki konserwowe 900g</t>
  </si>
  <si>
    <t>olej rzepakowy 1 litr</t>
  </si>
  <si>
    <t>paprykarz 300g</t>
  </si>
  <si>
    <t>pasztet drobiowy 195g</t>
  </si>
  <si>
    <t>pieprz mielony 20g</t>
  </si>
  <si>
    <t>płatki kukurydziane 1 kg</t>
  </si>
  <si>
    <t>płatki owsiane 1 kg</t>
  </si>
  <si>
    <t>cukier waniliowy 17g</t>
  </si>
  <si>
    <t>proszek do pieczenia 18g</t>
  </si>
  <si>
    <t>rodzynki 100g</t>
  </si>
  <si>
    <t>ryż 1 kg (opakowanie jednostkowe nie większe niż 1kg)</t>
  </si>
  <si>
    <t>kasza gryczana 1kg (opakowanie jednostkowe nie większe niż 1 kg)</t>
  </si>
  <si>
    <t>sałatka szwedzka 900g</t>
  </si>
  <si>
    <t>sól jodowana 1kg</t>
  </si>
  <si>
    <t>wafle nadziewane (konserwowane -termin przydatności do spożycia powyżej 45 dni)</t>
  </si>
  <si>
    <t>ciastka kruche (konserwowane -termin przydatnoscido spozycia powyżej 45 dni)</t>
  </si>
  <si>
    <t>żurek w proszku 49g</t>
  </si>
  <si>
    <t>ocet 0,5l</t>
  </si>
  <si>
    <t>ziola prowansalskie 20g</t>
  </si>
  <si>
    <t>przyprawa do kurczaka 20g</t>
  </si>
  <si>
    <t>płatki kulki 1 kg</t>
  </si>
  <si>
    <t>sok pomidorowy karton 1l (opak max. 2 litry podajemy cenę za 1 litr)</t>
  </si>
  <si>
    <t>sok zagęszczony marchwiowy 1 l (opak. Max 2 litry -podajemy cenę za 1 litr)</t>
  </si>
  <si>
    <t>czekolada deserowa (gorzka) 100g o zaw. Kakao nie mniej niż 70%)</t>
  </si>
  <si>
    <t>śmietanka w proszku deserowa ,,Śnieżka"(1szt. na 200ml mleka)</t>
  </si>
  <si>
    <t>pulpety w słoiku 500ml</t>
  </si>
  <si>
    <t>fasolka po bretońsku w słoiku 500ml</t>
  </si>
  <si>
    <t>woda mineralna niegazowana 5 litrów</t>
  </si>
  <si>
    <t>soda oczyszczona 100g</t>
  </si>
  <si>
    <t>pieprz ziołowy 20g</t>
  </si>
  <si>
    <t>rozmaryn 20</t>
  </si>
  <si>
    <t>tymianek 20g</t>
  </si>
  <si>
    <t>kminek 20g</t>
  </si>
  <si>
    <t>bazylia 20g</t>
  </si>
  <si>
    <t>cena netto (wg jednostki miary)</t>
  </si>
  <si>
    <t>cena netto ( wg jednostki miary)</t>
  </si>
  <si>
    <t xml:space="preserve">szt.   </t>
  </si>
  <si>
    <t>fasola konserwowa szparagowa 900ml</t>
  </si>
  <si>
    <t>fasola sucha (duża) opak. nie wieksze niż 1 kg</t>
  </si>
  <si>
    <t>groch łuskany opak. nie większe niż 1 kg</t>
  </si>
  <si>
    <t>litr</t>
  </si>
  <si>
    <t>ryż brązowy</t>
  </si>
  <si>
    <t>kg.</t>
  </si>
  <si>
    <t>papryka konserwowa 900g</t>
  </si>
  <si>
    <t>szczaw 900g</t>
  </si>
  <si>
    <t>zupa grzybowa  w proszku 45g</t>
  </si>
  <si>
    <t>dżem 280g o zawartości owoców nie mniej niż 46%, tj. 46 g owoców na 100g produktu o smaku truskawkowy, czarnej porzeczki, brzoskwiniowym, wiśniowym</t>
  </si>
  <si>
    <t>herbata owocowa w saszetkach (20 torebek w opakowaniu) smak malinowa, truskawkowa itp..</t>
  </si>
  <si>
    <t>herbata ziołowa w saszetkach (20 torebek w opakowaniu) rumianek, koperek, mięta, pokrzywa szałwia, itp..</t>
  </si>
  <si>
    <t>konserwa mięsna 350g</t>
  </si>
  <si>
    <t>papryka sucha słodka 20g</t>
  </si>
  <si>
    <t>papryka sucha ostra 20g</t>
  </si>
  <si>
    <t>sok owocowy 2 litry- z soków zagęszczonych w ilosci nie mniejszej niż 20%( grejfrut, jabłko, multiwitamina, pomidor, pomarańcz, wieloowocowy,  itp..)</t>
  </si>
  <si>
    <t>ziele angielskie 20g</t>
  </si>
  <si>
    <t>sok buraczkowy 200ml</t>
  </si>
  <si>
    <t>Kalkulacja na zakup śrdoków chemicznych w 2020r. dla domu Pomocy Społecznej w Rokitnie nr 38 na 2021</t>
  </si>
  <si>
    <t>Kalkulacja : dostawa pieczywa i wyrobów cukierniczych dla Domu Pomocy Społecznej w Roktinie nr 38 na 2021r.</t>
  </si>
  <si>
    <t>Kalkulacja ryby i mrożonki dla Domu Pomocy Społecznej w Rokitnie Nr 38 na 2021</t>
  </si>
  <si>
    <t>kiełbasa parówkowa wieprzowa</t>
  </si>
  <si>
    <t>serdelki wieprzowe</t>
  </si>
  <si>
    <t>sporządził:……………………………………………</t>
  </si>
  <si>
    <t>zatwierdził:……………………………………………</t>
  </si>
  <si>
    <t>zaakceptował: ………………………………………</t>
  </si>
  <si>
    <t>podpis księgowego</t>
  </si>
  <si>
    <t>podpis dyrektora</t>
  </si>
  <si>
    <t>wartość zamówienia brutto wg wyliczeń zamawiającego</t>
  </si>
  <si>
    <t>lody ciepłe o gramaturze nie mniejszej niż 25g sztuka</t>
  </si>
  <si>
    <t xml:space="preserve">maka pełnoziarnista </t>
  </si>
  <si>
    <t>syrop owocowy 500ml (ekstrakt ogólny nie mniej niż 65%)o smakach żurawinowym, wiśniowym, malinowym</t>
  </si>
  <si>
    <t>ciastka dla diabetyków (opakowania jednostkowe min. 60g)</t>
  </si>
  <si>
    <t>sok czarna porzeczka karton (opak. Max. 2 litry podajemy cenę za 1 litr)</t>
  </si>
  <si>
    <t>galaretka owocowa w proszku (1szt. na 1/2 litra wody) truskawkowa, malinowa, wiśniowa, itp..</t>
  </si>
  <si>
    <t>budyń z cukrem 60g ( czekoladowy, śmietankowy, waniliowy)</t>
  </si>
  <si>
    <t>makaron kokardka 1 kg (opakowanie jednostkowe nie większe niż 1 kg)</t>
  </si>
  <si>
    <t>sporządził:…………………</t>
  </si>
  <si>
    <t>Zestawienie rodzajowo- ilościowo- wartościowe na artykuly spożywcze suche dla Domu Pomocy Społecznej w Rokitnie 38 w 2022r.</t>
  </si>
  <si>
    <t>Załącznik nr 1</t>
  </si>
  <si>
    <t>pieczątka i podpis Wykonawcy</t>
  </si>
  <si>
    <t>Miejscowowść ……………………………………….. data………………………...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</si>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</sst>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8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42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4" fillId="11" borderId="0" xfId="0" applyFont="1" applyFill="1" applyAlignment="1">
      <alignment/>
    </xf>
    <xf numFmtId="0" fontId="4" fillId="11" borderId="19" xfId="0" applyFont="1" applyFill="1" applyBorder="1" applyAlignment="1">
      <alignment/>
    </xf>
    <xf numFmtId="166" fontId="4" fillId="11" borderId="19" xfId="42" applyNumberFormat="1" applyFont="1" applyFill="1" applyBorder="1" applyAlignment="1">
      <alignment/>
    </xf>
    <xf numFmtId="166" fontId="2" fillId="8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6" fontId="0" fillId="0" borderId="20" xfId="42" applyNumberFormat="1" applyFont="1" applyBorder="1" applyAlignment="1">
      <alignment/>
    </xf>
    <xf numFmtId="166" fontId="4" fillId="11" borderId="0" xfId="42" applyNumberFormat="1" applyFont="1" applyFill="1" applyAlignment="1">
      <alignment/>
    </xf>
    <xf numFmtId="166" fontId="4" fillId="11" borderId="10" xfId="42" applyNumberFormat="1" applyFont="1" applyFill="1" applyBorder="1" applyAlignment="1">
      <alignment/>
    </xf>
    <xf numFmtId="166" fontId="3" fillId="11" borderId="0" xfId="42" applyNumberFormat="1" applyFont="1" applyFill="1" applyAlignment="1">
      <alignment/>
    </xf>
    <xf numFmtId="166" fontId="3" fillId="11" borderId="19" xfId="42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0" borderId="20" xfId="0" applyBorder="1" applyAlignment="1">
      <alignment wrapText="1"/>
    </xf>
    <xf numFmtId="166" fontId="0" fillId="0" borderId="21" xfId="42" applyNumberFormat="1" applyFont="1" applyBorder="1" applyAlignment="1">
      <alignment/>
    </xf>
    <xf numFmtId="166" fontId="24" fillId="18" borderId="17" xfId="0" applyNumberFormat="1" applyFont="1" applyFill="1" applyBorder="1" applyAlignment="1">
      <alignment/>
    </xf>
    <xf numFmtId="166" fontId="24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6">
      <selection activeCell="B42" sqref="B42:J48"/>
    </sheetView>
  </sheetViews>
  <sheetFormatPr defaultColWidth="9.140625" defaultRowHeight="12.75"/>
  <cols>
    <col min="3" max="3" width="14.8515625" style="0" customWidth="1"/>
    <col min="4" max="4" width="12.7109375" style="0" customWidth="1"/>
    <col min="5" max="5" width="12.28125" style="0" customWidth="1"/>
    <col min="6" max="6" width="12.00390625" style="0" customWidth="1"/>
    <col min="7" max="7" width="9.7109375" style="0" bestFit="1" customWidth="1"/>
    <col min="8" max="8" width="11.00390625" style="0" customWidth="1"/>
    <col min="9" max="9" width="13.421875" style="0" customWidth="1"/>
    <col min="10" max="10" width="17.7109375" style="0" customWidth="1"/>
  </cols>
  <sheetData>
    <row r="1" ht="12.75">
      <c r="A1" t="s">
        <v>268</v>
      </c>
    </row>
    <row r="5" spans="2:10" ht="54" customHeight="1">
      <c r="B5" s="18" t="s">
        <v>1</v>
      </c>
      <c r="C5" s="18" t="s">
        <v>2</v>
      </c>
      <c r="D5" s="4" t="s">
        <v>0</v>
      </c>
      <c r="E5" s="4" t="s">
        <v>3</v>
      </c>
      <c r="F5" s="4" t="s">
        <v>4</v>
      </c>
      <c r="G5" s="4" t="s">
        <v>5</v>
      </c>
      <c r="H5" s="4" t="s">
        <v>87</v>
      </c>
      <c r="I5" s="4" t="s">
        <v>88</v>
      </c>
      <c r="J5" s="4" t="s">
        <v>89</v>
      </c>
    </row>
    <row r="6" spans="2:10" ht="12.75"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pans="2:10" ht="25.5">
      <c r="B7" s="19">
        <v>1</v>
      </c>
      <c r="C7" s="4" t="s">
        <v>6</v>
      </c>
      <c r="D7" s="4" t="s">
        <v>33</v>
      </c>
      <c r="E7" s="18">
        <v>380</v>
      </c>
      <c r="F7" s="18">
        <v>1.5</v>
      </c>
      <c r="G7" s="18">
        <f>ROUND(F7*$M$8,2)</f>
        <v>0.35</v>
      </c>
      <c r="H7" s="18">
        <f>ROUND(F7+G7,2)</f>
        <v>1.85</v>
      </c>
      <c r="I7" s="18">
        <f>ROUND(E7*F7,2)</f>
        <v>570</v>
      </c>
      <c r="J7" s="18">
        <f>ROUND(E7*H7,2)</f>
        <v>703</v>
      </c>
    </row>
    <row r="8" spans="2:14" ht="38.25">
      <c r="B8" s="19">
        <v>2</v>
      </c>
      <c r="C8" s="4" t="s">
        <v>7</v>
      </c>
      <c r="D8" s="4" t="s">
        <v>34</v>
      </c>
      <c r="E8" s="18">
        <v>18</v>
      </c>
      <c r="F8" s="18">
        <v>1.8</v>
      </c>
      <c r="G8" s="18">
        <f>ROUND(F8*$M$8,2)</f>
        <v>0.41</v>
      </c>
      <c r="H8" s="18">
        <f>(F8+G8)</f>
        <v>2.21</v>
      </c>
      <c r="I8" s="18">
        <f>ROUND(E8*F8,2)</f>
        <v>32.4</v>
      </c>
      <c r="J8" s="18">
        <f>ROUND(E8*H8,2)</f>
        <v>39.78</v>
      </c>
      <c r="M8" s="3">
        <v>0.23</v>
      </c>
      <c r="N8" s="3"/>
    </row>
    <row r="9" spans="2:10" ht="76.5">
      <c r="B9" s="19">
        <v>3</v>
      </c>
      <c r="C9" s="4" t="s">
        <v>8</v>
      </c>
      <c r="D9" s="4" t="s">
        <v>34</v>
      </c>
      <c r="E9" s="18">
        <v>650</v>
      </c>
      <c r="F9" s="18">
        <v>1.7</v>
      </c>
      <c r="G9" s="18">
        <f aca="true" t="shared" si="0" ref="G9:G38">ROUND(F9*$M$8,2)</f>
        <v>0.39</v>
      </c>
      <c r="H9" s="18">
        <f>ROUND(F9+G9,2)</f>
        <v>2.09</v>
      </c>
      <c r="I9" s="18">
        <f aca="true" t="shared" si="1" ref="I9:I38">ROUND(E9*F9,2)</f>
        <v>1105</v>
      </c>
      <c r="J9" s="18">
        <f aca="true" t="shared" si="2" ref="J9:J38">ROUND(E9*H9,2)</f>
        <v>1358.5</v>
      </c>
    </row>
    <row r="10" spans="2:10" ht="51">
      <c r="B10" s="19">
        <v>4</v>
      </c>
      <c r="C10" s="4" t="s">
        <v>10</v>
      </c>
      <c r="D10" s="4" t="s">
        <v>35</v>
      </c>
      <c r="E10" s="18">
        <v>60</v>
      </c>
      <c r="F10" s="18">
        <v>1.5</v>
      </c>
      <c r="G10" s="18">
        <f t="shared" si="0"/>
        <v>0.35</v>
      </c>
      <c r="H10" s="18">
        <f>(F10+G10)</f>
        <v>1.85</v>
      </c>
      <c r="I10" s="18">
        <f t="shared" si="1"/>
        <v>90</v>
      </c>
      <c r="J10" s="18">
        <f t="shared" si="2"/>
        <v>111</v>
      </c>
    </row>
    <row r="11" spans="2:10" ht="25.5">
      <c r="B11" s="19">
        <v>5</v>
      </c>
      <c r="C11" s="4" t="s">
        <v>9</v>
      </c>
      <c r="D11" s="4" t="s">
        <v>36</v>
      </c>
      <c r="E11" s="18">
        <v>75</v>
      </c>
      <c r="F11" s="18">
        <v>4.7</v>
      </c>
      <c r="G11" s="18">
        <f t="shared" si="0"/>
        <v>1.08</v>
      </c>
      <c r="H11" s="18">
        <f>ROUND(F11+G11,2)</f>
        <v>5.78</v>
      </c>
      <c r="I11" s="18">
        <f t="shared" si="1"/>
        <v>352.5</v>
      </c>
      <c r="J11" s="18">
        <f t="shared" si="2"/>
        <v>433.5</v>
      </c>
    </row>
    <row r="12" spans="2:10" ht="89.25">
      <c r="B12" s="19">
        <v>6</v>
      </c>
      <c r="C12" s="4" t="s">
        <v>11</v>
      </c>
      <c r="D12" s="4" t="s">
        <v>37</v>
      </c>
      <c r="E12" s="18">
        <v>4500</v>
      </c>
      <c r="F12" s="18">
        <v>0.3</v>
      </c>
      <c r="G12" s="18">
        <f t="shared" si="0"/>
        <v>0.07</v>
      </c>
      <c r="H12" s="18">
        <f>(F12+G12)</f>
        <v>0.37</v>
      </c>
      <c r="I12" s="18">
        <f t="shared" si="1"/>
        <v>1350</v>
      </c>
      <c r="J12" s="18">
        <f t="shared" si="2"/>
        <v>1665</v>
      </c>
    </row>
    <row r="13" spans="2:10" ht="12.75">
      <c r="B13" s="19">
        <v>7</v>
      </c>
      <c r="C13" s="4" t="s">
        <v>12</v>
      </c>
      <c r="D13" s="4" t="s">
        <v>38</v>
      </c>
      <c r="E13" s="18">
        <v>300</v>
      </c>
      <c r="F13" s="18">
        <v>2.3</v>
      </c>
      <c r="G13" s="18">
        <f t="shared" si="0"/>
        <v>0.53</v>
      </c>
      <c r="H13" s="18">
        <f>ROUND(F13+G13,2)</f>
        <v>2.83</v>
      </c>
      <c r="I13" s="18">
        <f t="shared" si="1"/>
        <v>690</v>
      </c>
      <c r="J13" s="18">
        <f t="shared" si="2"/>
        <v>849</v>
      </c>
    </row>
    <row r="14" spans="2:10" ht="25.5">
      <c r="B14" s="19">
        <v>8</v>
      </c>
      <c r="C14" s="4" t="s">
        <v>13</v>
      </c>
      <c r="D14" s="4" t="s">
        <v>39</v>
      </c>
      <c r="E14" s="18">
        <v>100</v>
      </c>
      <c r="F14" s="18">
        <v>4</v>
      </c>
      <c r="G14" s="18">
        <f t="shared" si="0"/>
        <v>0.92</v>
      </c>
      <c r="H14" s="18">
        <f>(F14+G14)</f>
        <v>4.92</v>
      </c>
      <c r="I14" s="18">
        <f t="shared" si="1"/>
        <v>400</v>
      </c>
      <c r="J14" s="18">
        <f t="shared" si="2"/>
        <v>492</v>
      </c>
    </row>
    <row r="15" spans="2:10" ht="25.5">
      <c r="B15" s="19">
        <v>9</v>
      </c>
      <c r="C15" s="4" t="s">
        <v>13</v>
      </c>
      <c r="D15" s="4" t="s">
        <v>33</v>
      </c>
      <c r="E15" s="18">
        <v>300</v>
      </c>
      <c r="F15" s="18">
        <v>1.5</v>
      </c>
      <c r="G15" s="18">
        <f t="shared" si="0"/>
        <v>0.35</v>
      </c>
      <c r="H15" s="18">
        <f>ROUND(F15+G15,2)</f>
        <v>1.85</v>
      </c>
      <c r="I15" s="18">
        <f t="shared" si="1"/>
        <v>450</v>
      </c>
      <c r="J15" s="18">
        <f t="shared" si="2"/>
        <v>555</v>
      </c>
    </row>
    <row r="16" spans="2:10" ht="25.5">
      <c r="B16" s="19">
        <v>10</v>
      </c>
      <c r="C16" s="20" t="s">
        <v>44</v>
      </c>
      <c r="D16" s="4" t="s">
        <v>45</v>
      </c>
      <c r="E16" s="18">
        <v>30</v>
      </c>
      <c r="F16" s="18">
        <v>4.4</v>
      </c>
      <c r="G16" s="18">
        <f t="shared" si="0"/>
        <v>1.01</v>
      </c>
      <c r="H16" s="18">
        <f>(F16+G16)</f>
        <v>5.41</v>
      </c>
      <c r="I16" s="18">
        <f t="shared" si="1"/>
        <v>132</v>
      </c>
      <c r="J16" s="18">
        <f t="shared" si="2"/>
        <v>162.3</v>
      </c>
    </row>
    <row r="17" spans="2:10" ht="25.5">
      <c r="B17" s="19">
        <v>11</v>
      </c>
      <c r="C17" s="4" t="s">
        <v>15</v>
      </c>
      <c r="D17" s="4" t="s">
        <v>41</v>
      </c>
      <c r="E17" s="18">
        <v>1100</v>
      </c>
      <c r="F17" s="18">
        <v>3.7</v>
      </c>
      <c r="G17" s="18">
        <f t="shared" si="0"/>
        <v>0.85</v>
      </c>
      <c r="H17" s="18">
        <f>ROUND(F17+G17,2)</f>
        <v>4.55</v>
      </c>
      <c r="I17" s="18">
        <f t="shared" si="1"/>
        <v>4070</v>
      </c>
      <c r="J17" s="18">
        <f t="shared" si="2"/>
        <v>5005</v>
      </c>
    </row>
    <row r="18" spans="2:10" ht="12.75">
      <c r="B18" s="19">
        <v>12</v>
      </c>
      <c r="C18" s="4" t="s">
        <v>16</v>
      </c>
      <c r="D18" s="4" t="s">
        <v>42</v>
      </c>
      <c r="E18" s="18">
        <v>30</v>
      </c>
      <c r="F18" s="18">
        <v>3.4</v>
      </c>
      <c r="G18" s="18">
        <f t="shared" si="0"/>
        <v>0.78</v>
      </c>
      <c r="H18" s="18">
        <f>(F18+G18)</f>
        <v>4.18</v>
      </c>
      <c r="I18" s="18">
        <f t="shared" si="1"/>
        <v>102</v>
      </c>
      <c r="J18" s="18">
        <f t="shared" si="2"/>
        <v>125.4</v>
      </c>
    </row>
    <row r="19" spans="2:10" ht="25.5">
      <c r="B19" s="19">
        <v>13</v>
      </c>
      <c r="C19" s="4" t="s">
        <v>17</v>
      </c>
      <c r="D19" s="4" t="s">
        <v>43</v>
      </c>
      <c r="E19" s="18">
        <v>550</v>
      </c>
      <c r="F19" s="18">
        <v>2.5</v>
      </c>
      <c r="G19" s="18">
        <f t="shared" si="0"/>
        <v>0.58</v>
      </c>
      <c r="H19" s="18">
        <f>ROUND(F19+G19,2)</f>
        <v>3.08</v>
      </c>
      <c r="I19" s="18">
        <f t="shared" si="1"/>
        <v>1375</v>
      </c>
      <c r="J19" s="18">
        <f t="shared" si="2"/>
        <v>1694</v>
      </c>
    </row>
    <row r="20" spans="2:10" ht="51">
      <c r="B20" s="19">
        <v>14</v>
      </c>
      <c r="C20" s="4" t="s">
        <v>14</v>
      </c>
      <c r="D20" s="4" t="s">
        <v>40</v>
      </c>
      <c r="E20" s="18">
        <v>30</v>
      </c>
      <c r="F20" s="18">
        <v>20</v>
      </c>
      <c r="G20" s="18">
        <f t="shared" si="0"/>
        <v>4.6</v>
      </c>
      <c r="H20" s="18">
        <f>(F20+G20)</f>
        <v>24.6</v>
      </c>
      <c r="I20" s="18">
        <f t="shared" si="1"/>
        <v>600</v>
      </c>
      <c r="J20" s="18">
        <f t="shared" si="2"/>
        <v>738</v>
      </c>
    </row>
    <row r="21" spans="2:10" ht="25.5">
      <c r="B21" s="19">
        <v>15</v>
      </c>
      <c r="C21" s="4" t="s">
        <v>18</v>
      </c>
      <c r="D21" s="4" t="s">
        <v>33</v>
      </c>
      <c r="E21" s="18">
        <v>120</v>
      </c>
      <c r="F21" s="18">
        <v>1.7</v>
      </c>
      <c r="G21" s="18">
        <f t="shared" si="0"/>
        <v>0.39</v>
      </c>
      <c r="H21" s="18">
        <f>ROUND(F21+G21,2)</f>
        <v>2.09</v>
      </c>
      <c r="I21" s="18">
        <f t="shared" si="1"/>
        <v>204</v>
      </c>
      <c r="J21" s="18">
        <f t="shared" si="2"/>
        <v>250.8</v>
      </c>
    </row>
    <row r="22" spans="2:10" ht="38.25">
      <c r="B22" s="19">
        <v>16</v>
      </c>
      <c r="C22" s="4" t="s">
        <v>19</v>
      </c>
      <c r="D22" s="4"/>
      <c r="E22" s="18">
        <v>300</v>
      </c>
      <c r="F22" s="18">
        <v>2</v>
      </c>
      <c r="G22" s="18">
        <f t="shared" si="0"/>
        <v>0.46</v>
      </c>
      <c r="H22" s="18">
        <f>(F22+G22)</f>
        <v>2.46</v>
      </c>
      <c r="I22" s="18">
        <f t="shared" si="1"/>
        <v>600</v>
      </c>
      <c r="J22" s="18">
        <f t="shared" si="2"/>
        <v>738</v>
      </c>
    </row>
    <row r="23" spans="2:10" ht="25.5">
      <c r="B23" s="19">
        <v>17</v>
      </c>
      <c r="C23" s="4" t="s">
        <v>20</v>
      </c>
      <c r="D23" s="4" t="s">
        <v>46</v>
      </c>
      <c r="E23" s="18">
        <v>1000</v>
      </c>
      <c r="F23" s="18">
        <v>1.2</v>
      </c>
      <c r="G23" s="18">
        <f t="shared" si="0"/>
        <v>0.28</v>
      </c>
      <c r="H23" s="18">
        <f>ROUND(F23+G23,2)</f>
        <v>1.48</v>
      </c>
      <c r="I23" s="18">
        <f t="shared" si="1"/>
        <v>1200</v>
      </c>
      <c r="J23" s="18">
        <f t="shared" si="2"/>
        <v>1480</v>
      </c>
    </row>
    <row r="24" spans="2:10" ht="38.25">
      <c r="B24" s="19">
        <v>18</v>
      </c>
      <c r="C24" s="4" t="s">
        <v>21</v>
      </c>
      <c r="D24" s="4" t="s">
        <v>47</v>
      </c>
      <c r="E24" s="18">
        <v>900</v>
      </c>
      <c r="F24" s="18">
        <v>2.3</v>
      </c>
      <c r="G24" s="18">
        <f t="shared" si="0"/>
        <v>0.53</v>
      </c>
      <c r="H24" s="18">
        <f>(F24+G24)</f>
        <v>2.83</v>
      </c>
      <c r="I24" s="18">
        <f t="shared" si="1"/>
        <v>2070</v>
      </c>
      <c r="J24" s="18">
        <f t="shared" si="2"/>
        <v>2547</v>
      </c>
    </row>
    <row r="25" spans="2:10" ht="51">
      <c r="B25" s="19">
        <v>19</v>
      </c>
      <c r="C25" s="4" t="s">
        <v>22</v>
      </c>
      <c r="D25" s="4" t="s">
        <v>48</v>
      </c>
      <c r="E25" s="18">
        <v>12</v>
      </c>
      <c r="F25" s="18">
        <v>2.4</v>
      </c>
      <c r="G25" s="18">
        <f t="shared" si="0"/>
        <v>0.55</v>
      </c>
      <c r="H25" s="18">
        <f>ROUND(F25+G25,2)</f>
        <v>2.95</v>
      </c>
      <c r="I25" s="18">
        <f t="shared" si="1"/>
        <v>28.8</v>
      </c>
      <c r="J25" s="18">
        <f t="shared" si="2"/>
        <v>35.4</v>
      </c>
    </row>
    <row r="26" spans="2:10" ht="51">
      <c r="B26" s="19">
        <v>20</v>
      </c>
      <c r="C26" s="4" t="s">
        <v>57</v>
      </c>
      <c r="D26" s="4" t="s">
        <v>56</v>
      </c>
      <c r="E26" s="18">
        <v>15</v>
      </c>
      <c r="F26" s="18">
        <v>2.3</v>
      </c>
      <c r="G26" s="18">
        <f t="shared" si="0"/>
        <v>0.53</v>
      </c>
      <c r="H26" s="18">
        <f>(F26+G26)</f>
        <v>2.83</v>
      </c>
      <c r="I26" s="18">
        <f t="shared" si="1"/>
        <v>34.5</v>
      </c>
      <c r="J26" s="18">
        <f t="shared" si="2"/>
        <v>42.45</v>
      </c>
    </row>
    <row r="27" spans="2:10" ht="63.75">
      <c r="B27" s="19">
        <v>21</v>
      </c>
      <c r="C27" s="4" t="s">
        <v>58</v>
      </c>
      <c r="D27" s="4" t="s">
        <v>50</v>
      </c>
      <c r="E27" s="18">
        <v>60</v>
      </c>
      <c r="F27" s="18">
        <v>2.6</v>
      </c>
      <c r="G27" s="18">
        <f t="shared" si="0"/>
        <v>0.6</v>
      </c>
      <c r="H27" s="18">
        <f>ROUND(F27+G27,2)</f>
        <v>3.2</v>
      </c>
      <c r="I27" s="18">
        <f t="shared" si="1"/>
        <v>156</v>
      </c>
      <c r="J27" s="18">
        <f t="shared" si="2"/>
        <v>192</v>
      </c>
    </row>
    <row r="28" spans="2:10" ht="89.25">
      <c r="B28" s="19">
        <v>22</v>
      </c>
      <c r="C28" s="4" t="s">
        <v>59</v>
      </c>
      <c r="D28" s="4" t="s">
        <v>55</v>
      </c>
      <c r="E28" s="18">
        <v>15</v>
      </c>
      <c r="F28" s="18">
        <v>1.9</v>
      </c>
      <c r="G28" s="18">
        <f t="shared" si="0"/>
        <v>0.44</v>
      </c>
      <c r="H28" s="18">
        <f>(F28+G28)</f>
        <v>2.34</v>
      </c>
      <c r="I28" s="18">
        <f t="shared" si="1"/>
        <v>28.5</v>
      </c>
      <c r="J28" s="18">
        <f t="shared" si="2"/>
        <v>35.1</v>
      </c>
    </row>
    <row r="29" spans="2:10" ht="38.25">
      <c r="B29" s="19">
        <v>23</v>
      </c>
      <c r="C29" s="4" t="s">
        <v>23</v>
      </c>
      <c r="D29" s="4" t="s">
        <v>52</v>
      </c>
      <c r="E29" s="18">
        <v>610</v>
      </c>
      <c r="F29" s="18">
        <v>3.9</v>
      </c>
      <c r="G29" s="18">
        <f t="shared" si="0"/>
        <v>0.9</v>
      </c>
      <c r="H29" s="18">
        <f>ROUND(F29+G29,2)</f>
        <v>4.8</v>
      </c>
      <c r="I29" s="18">
        <f t="shared" si="1"/>
        <v>2379</v>
      </c>
      <c r="J29" s="18">
        <f t="shared" si="2"/>
        <v>2928</v>
      </c>
    </row>
    <row r="30" spans="2:10" ht="25.5">
      <c r="B30" s="19">
        <v>24</v>
      </c>
      <c r="C30" s="4" t="s">
        <v>24</v>
      </c>
      <c r="D30" s="4" t="s">
        <v>35</v>
      </c>
      <c r="E30" s="18">
        <v>270</v>
      </c>
      <c r="F30" s="18">
        <v>1.6</v>
      </c>
      <c r="G30" s="18">
        <f t="shared" si="0"/>
        <v>0.37</v>
      </c>
      <c r="H30" s="18">
        <f>(F30+G30)</f>
        <v>1.9700000000000002</v>
      </c>
      <c r="I30" s="18">
        <f t="shared" si="1"/>
        <v>432</v>
      </c>
      <c r="J30" s="18">
        <f t="shared" si="2"/>
        <v>531.9</v>
      </c>
    </row>
    <row r="31" spans="2:10" ht="12.75">
      <c r="B31" s="19">
        <v>25</v>
      </c>
      <c r="C31" s="4" t="s">
        <v>25</v>
      </c>
      <c r="D31" s="4" t="s">
        <v>34</v>
      </c>
      <c r="E31" s="18">
        <v>360</v>
      </c>
      <c r="F31" s="18">
        <v>0.5</v>
      </c>
      <c r="G31" s="18">
        <f t="shared" si="0"/>
        <v>0.12</v>
      </c>
      <c r="H31" s="18">
        <f>ROUND(F31+G31,2)</f>
        <v>0.62</v>
      </c>
      <c r="I31" s="18">
        <f t="shared" si="1"/>
        <v>180</v>
      </c>
      <c r="J31" s="18">
        <f t="shared" si="2"/>
        <v>223.2</v>
      </c>
    </row>
    <row r="32" spans="2:10" ht="38.25">
      <c r="B32" s="19">
        <v>26</v>
      </c>
      <c r="C32" s="4" t="s">
        <v>26</v>
      </c>
      <c r="D32" s="4" t="s">
        <v>33</v>
      </c>
      <c r="E32" s="18">
        <v>120</v>
      </c>
      <c r="F32" s="18">
        <v>1.9</v>
      </c>
      <c r="G32" s="18">
        <f t="shared" si="0"/>
        <v>0.44</v>
      </c>
      <c r="H32" s="18">
        <f>(F32+G32)</f>
        <v>2.34</v>
      </c>
      <c r="I32" s="18">
        <f t="shared" si="1"/>
        <v>228</v>
      </c>
      <c r="J32" s="18">
        <f t="shared" si="2"/>
        <v>280.8</v>
      </c>
    </row>
    <row r="33" spans="2:10" ht="38.25">
      <c r="B33" s="19">
        <v>27</v>
      </c>
      <c r="C33" s="4" t="s">
        <v>27</v>
      </c>
      <c r="D33" s="4" t="s">
        <v>51</v>
      </c>
      <c r="E33" s="18">
        <v>200</v>
      </c>
      <c r="F33" s="18">
        <v>1.8</v>
      </c>
      <c r="G33" s="18">
        <f t="shared" si="0"/>
        <v>0.41</v>
      </c>
      <c r="H33" s="18">
        <f>ROUND(F33+G33,2)</f>
        <v>2.21</v>
      </c>
      <c r="I33" s="18">
        <f t="shared" si="1"/>
        <v>360</v>
      </c>
      <c r="J33" s="18">
        <f t="shared" si="2"/>
        <v>442</v>
      </c>
    </row>
    <row r="34" spans="2:10" ht="25.5">
      <c r="B34" s="19">
        <v>28</v>
      </c>
      <c r="C34" s="4" t="s">
        <v>28</v>
      </c>
      <c r="D34" s="4" t="s">
        <v>49</v>
      </c>
      <c r="E34" s="18">
        <v>30</v>
      </c>
      <c r="F34" s="18">
        <v>1.5</v>
      </c>
      <c r="G34" s="18">
        <f t="shared" si="0"/>
        <v>0.35</v>
      </c>
      <c r="H34" s="18">
        <f>(F34+G34)</f>
        <v>1.85</v>
      </c>
      <c r="I34" s="18">
        <f t="shared" si="1"/>
        <v>45</v>
      </c>
      <c r="J34" s="18">
        <f t="shared" si="2"/>
        <v>55.5</v>
      </c>
    </row>
    <row r="35" spans="2:10" ht="38.25">
      <c r="B35" s="19">
        <v>29</v>
      </c>
      <c r="C35" s="4" t="s">
        <v>29</v>
      </c>
      <c r="D35" s="4" t="s">
        <v>53</v>
      </c>
      <c r="E35" s="18">
        <v>120</v>
      </c>
      <c r="F35" s="18">
        <v>2</v>
      </c>
      <c r="G35" s="18">
        <f t="shared" si="0"/>
        <v>0.46</v>
      </c>
      <c r="H35" s="18">
        <f>ROUND(F35+G35,2)</f>
        <v>2.46</v>
      </c>
      <c r="I35" s="18">
        <f t="shared" si="1"/>
        <v>240</v>
      </c>
      <c r="J35" s="18">
        <f t="shared" si="2"/>
        <v>295.2</v>
      </c>
    </row>
    <row r="36" spans="2:10" ht="25.5">
      <c r="B36" s="19">
        <v>30</v>
      </c>
      <c r="C36" s="4" t="s">
        <v>30</v>
      </c>
      <c r="D36" s="4" t="s">
        <v>49</v>
      </c>
      <c r="E36" s="18">
        <v>30</v>
      </c>
      <c r="F36" s="18">
        <v>2.5</v>
      </c>
      <c r="G36" s="18">
        <f t="shared" si="0"/>
        <v>0.58</v>
      </c>
      <c r="H36" s="18">
        <f>(F36+G36)</f>
        <v>3.08</v>
      </c>
      <c r="I36" s="18">
        <f t="shared" si="1"/>
        <v>75</v>
      </c>
      <c r="J36" s="18">
        <f t="shared" si="2"/>
        <v>92.4</v>
      </c>
    </row>
    <row r="37" spans="2:10" ht="51">
      <c r="B37" s="19">
        <v>31</v>
      </c>
      <c r="C37" s="4" t="s">
        <v>31</v>
      </c>
      <c r="D37" s="4" t="s">
        <v>54</v>
      </c>
      <c r="E37" s="18">
        <v>10</v>
      </c>
      <c r="F37" s="18">
        <v>4.7</v>
      </c>
      <c r="G37" s="18">
        <f t="shared" si="0"/>
        <v>1.08</v>
      </c>
      <c r="H37" s="18">
        <f>ROUND(F37+G37,2)</f>
        <v>5.78</v>
      </c>
      <c r="I37" s="18">
        <f t="shared" si="1"/>
        <v>47</v>
      </c>
      <c r="J37" s="18">
        <f t="shared" si="2"/>
        <v>57.8</v>
      </c>
    </row>
    <row r="38" spans="2:10" ht="38.25">
      <c r="B38" s="19">
        <v>32</v>
      </c>
      <c r="C38" s="4" t="s">
        <v>32</v>
      </c>
      <c r="D38" s="4" t="s">
        <v>49</v>
      </c>
      <c r="E38" s="18">
        <v>120</v>
      </c>
      <c r="F38" s="18">
        <v>2.5</v>
      </c>
      <c r="G38" s="18">
        <f t="shared" si="0"/>
        <v>0.58</v>
      </c>
      <c r="H38" s="18">
        <f>(F38+G38)</f>
        <v>3.08</v>
      </c>
      <c r="I38" s="18">
        <f t="shared" si="1"/>
        <v>300</v>
      </c>
      <c r="J38" s="18">
        <f t="shared" si="2"/>
        <v>369.6</v>
      </c>
    </row>
    <row r="39" spans="2:10" ht="15.75">
      <c r="B39" s="2"/>
      <c r="C39" s="1"/>
      <c r="D39" s="1"/>
      <c r="F39" s="21" t="s">
        <v>90</v>
      </c>
      <c r="G39" s="21"/>
      <c r="H39" s="21"/>
      <c r="I39" s="22">
        <f>SUM(I7:I38)</f>
        <v>19926.699999999997</v>
      </c>
      <c r="J39" s="22">
        <f>SUM(J7:J38)</f>
        <v>24528.63</v>
      </c>
    </row>
    <row r="43" spans="2:7" ht="12.75">
      <c r="B43" t="s">
        <v>275</v>
      </c>
      <c r="G43" t="s">
        <v>273</v>
      </c>
    </row>
    <row r="44" ht="12.75">
      <c r="C44" t="s">
        <v>276</v>
      </c>
    </row>
    <row r="46" ht="12.75">
      <c r="G46" t="s">
        <v>274</v>
      </c>
    </row>
    <row r="47" ht="12.75">
      <c r="H47" t="s">
        <v>277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9" sqref="B19:K25"/>
    </sheetView>
  </sheetViews>
  <sheetFormatPr defaultColWidth="9.140625" defaultRowHeight="12.75"/>
  <cols>
    <col min="3" max="3" width="11.7109375" style="0" customWidth="1"/>
    <col min="5" max="5" width="11.7109375" style="0" customWidth="1"/>
    <col min="8" max="8" width="9.7109375" style="0" bestFit="1" customWidth="1"/>
    <col min="10" max="10" width="16.7109375" style="0" customWidth="1"/>
    <col min="11" max="11" width="14.7109375" style="0" customWidth="1"/>
  </cols>
  <sheetData>
    <row r="1" ht="12.75">
      <c r="A1" t="s">
        <v>269</v>
      </c>
    </row>
    <row r="5" spans="2:11" ht="39" thickBot="1">
      <c r="B5" s="5" t="s">
        <v>1</v>
      </c>
      <c r="C5" s="5" t="s">
        <v>60</v>
      </c>
      <c r="D5" s="5" t="s">
        <v>68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</row>
    <row r="6" spans="2:11" ht="13.5" thickBot="1">
      <c r="B6" s="6" t="s">
        <v>69</v>
      </c>
      <c r="C6" s="7"/>
      <c r="D6" s="8"/>
      <c r="E6" s="11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</row>
    <row r="7" spans="2:11" ht="12.75">
      <c r="B7" s="12" t="s">
        <v>73</v>
      </c>
      <c r="C7" s="13"/>
      <c r="D7" s="13"/>
      <c r="E7" s="14"/>
      <c r="F7" s="14"/>
      <c r="G7" s="14"/>
      <c r="H7" s="15"/>
      <c r="I7" s="16" t="s">
        <v>70</v>
      </c>
      <c r="J7" s="23" t="s">
        <v>71</v>
      </c>
      <c r="K7" s="17" t="s">
        <v>72</v>
      </c>
    </row>
    <row r="8" spans="2:15" ht="38.25">
      <c r="B8" s="18">
        <v>1</v>
      </c>
      <c r="C8" s="4" t="s">
        <v>74</v>
      </c>
      <c r="D8" s="18" t="s">
        <v>82</v>
      </c>
      <c r="E8" s="18">
        <v>3500</v>
      </c>
      <c r="F8" s="18">
        <v>2.9</v>
      </c>
      <c r="G8" s="18">
        <v>5</v>
      </c>
      <c r="H8" s="18">
        <f>ROUND(F8*$O$8,2)</f>
        <v>0.15</v>
      </c>
      <c r="I8" s="18">
        <f>(F8+H8)</f>
        <v>3.05</v>
      </c>
      <c r="J8" s="31">
        <f>(E8*F8)</f>
        <v>10150</v>
      </c>
      <c r="K8" s="31">
        <f>(E8*I8)</f>
        <v>10675</v>
      </c>
      <c r="O8" s="3">
        <v>0.05</v>
      </c>
    </row>
    <row r="9" spans="2:15" ht="38.25">
      <c r="B9" s="18">
        <v>2</v>
      </c>
      <c r="C9" s="4" t="s">
        <v>80</v>
      </c>
      <c r="D9" s="18" t="s">
        <v>83</v>
      </c>
      <c r="E9" s="18">
        <v>1700</v>
      </c>
      <c r="F9" s="18">
        <v>2.9</v>
      </c>
      <c r="G9" s="18">
        <v>5</v>
      </c>
      <c r="H9" s="18">
        <f>ROUND(F9*$O$8,2)</f>
        <v>0.15</v>
      </c>
      <c r="I9" s="18">
        <f>(F9+H9)</f>
        <v>3.05</v>
      </c>
      <c r="J9" s="31">
        <f aca="true" t="shared" si="0" ref="J9:J15">(E9*F9)</f>
        <v>4930</v>
      </c>
      <c r="K9" s="31">
        <f>(E9*I9)</f>
        <v>5185</v>
      </c>
      <c r="O9" s="3">
        <v>0.08</v>
      </c>
    </row>
    <row r="10" spans="2:11" ht="38.25">
      <c r="B10" s="18">
        <v>3</v>
      </c>
      <c r="C10" s="4" t="s">
        <v>81</v>
      </c>
      <c r="D10" s="18" t="s">
        <v>83</v>
      </c>
      <c r="E10" s="18">
        <v>1700</v>
      </c>
      <c r="F10" s="18">
        <v>2.9</v>
      </c>
      <c r="G10" s="18">
        <v>5</v>
      </c>
      <c r="H10" s="18">
        <f>ROUND(F10*$O$8,2)</f>
        <v>0.15</v>
      </c>
      <c r="I10" s="18">
        <f aca="true" t="shared" si="1" ref="I10:I15">(F10+H10)</f>
        <v>3.05</v>
      </c>
      <c r="J10" s="31">
        <f t="shared" si="0"/>
        <v>4930</v>
      </c>
      <c r="K10" s="31">
        <f aca="true" t="shared" si="2" ref="K10:K15">(E10*I10)</f>
        <v>5185</v>
      </c>
    </row>
    <row r="11" spans="2:11" ht="38.25">
      <c r="B11" s="18">
        <v>4</v>
      </c>
      <c r="C11" s="4" t="s">
        <v>75</v>
      </c>
      <c r="D11" s="18" t="s">
        <v>84</v>
      </c>
      <c r="E11" s="18">
        <v>33000</v>
      </c>
      <c r="F11" s="18">
        <v>0.25</v>
      </c>
      <c r="G11" s="18">
        <v>5</v>
      </c>
      <c r="H11" s="18">
        <f>ROUND(F11*$O$8,2)</f>
        <v>0.01</v>
      </c>
      <c r="I11" s="18">
        <f t="shared" si="1"/>
        <v>0.26</v>
      </c>
      <c r="J11" s="31">
        <f t="shared" si="0"/>
        <v>8250</v>
      </c>
      <c r="K11" s="31">
        <f t="shared" si="2"/>
        <v>8580</v>
      </c>
    </row>
    <row r="12" spans="2:11" ht="25.5">
      <c r="B12" s="18">
        <v>5</v>
      </c>
      <c r="C12" s="4" t="s">
        <v>76</v>
      </c>
      <c r="D12" s="18" t="s">
        <v>84</v>
      </c>
      <c r="E12" s="18">
        <v>1300</v>
      </c>
      <c r="F12" s="18">
        <v>0.32</v>
      </c>
      <c r="G12" s="18">
        <v>8</v>
      </c>
      <c r="H12" s="18">
        <f>ROUND(F12*$O$9,2)</f>
        <v>0.03</v>
      </c>
      <c r="I12" s="18">
        <f t="shared" si="1"/>
        <v>0.35</v>
      </c>
      <c r="J12" s="31">
        <f t="shared" si="0"/>
        <v>416</v>
      </c>
      <c r="K12" s="31">
        <f t="shared" si="2"/>
        <v>454.99999999999994</v>
      </c>
    </row>
    <row r="13" spans="2:11" ht="12.75">
      <c r="B13" s="18">
        <v>6</v>
      </c>
      <c r="C13" s="4" t="s">
        <v>77</v>
      </c>
      <c r="D13" s="18" t="s">
        <v>83</v>
      </c>
      <c r="E13" s="18">
        <v>60</v>
      </c>
      <c r="F13" s="18">
        <v>3</v>
      </c>
      <c r="G13" s="18">
        <v>5</v>
      </c>
      <c r="H13" s="18">
        <f>ROUND(F13*$O$8,2)</f>
        <v>0.15</v>
      </c>
      <c r="I13" s="18">
        <f t="shared" si="1"/>
        <v>3.15</v>
      </c>
      <c r="J13" s="31">
        <f t="shared" si="0"/>
        <v>180</v>
      </c>
      <c r="K13" s="31">
        <f t="shared" si="2"/>
        <v>189</v>
      </c>
    </row>
    <row r="14" spans="2:11" ht="12.75">
      <c r="B14" s="18">
        <v>7</v>
      </c>
      <c r="C14" s="4" t="s">
        <v>78</v>
      </c>
      <c r="D14" s="18" t="s">
        <v>85</v>
      </c>
      <c r="E14" s="18">
        <v>2000</v>
      </c>
      <c r="F14" s="18">
        <v>1.2</v>
      </c>
      <c r="G14" s="18">
        <v>8</v>
      </c>
      <c r="H14" s="18">
        <f>ROUND(F14*O9,2)</f>
        <v>0.1</v>
      </c>
      <c r="I14" s="18">
        <f t="shared" si="1"/>
        <v>1.3</v>
      </c>
      <c r="J14" s="31">
        <f t="shared" si="0"/>
        <v>2400</v>
      </c>
      <c r="K14" s="31">
        <f t="shared" si="2"/>
        <v>2600</v>
      </c>
    </row>
    <row r="15" spans="2:11" ht="38.25">
      <c r="B15" s="18">
        <v>8</v>
      </c>
      <c r="C15" s="4" t="s">
        <v>79</v>
      </c>
      <c r="D15" s="18" t="s">
        <v>86</v>
      </c>
      <c r="E15" s="18">
        <v>1700</v>
      </c>
      <c r="F15" s="18">
        <v>1.2</v>
      </c>
      <c r="G15" s="18">
        <v>8</v>
      </c>
      <c r="H15" s="18">
        <f>ROUND(F15*$O$9,2)</f>
        <v>0.1</v>
      </c>
      <c r="I15" s="18">
        <f t="shared" si="1"/>
        <v>1.3</v>
      </c>
      <c r="J15" s="31">
        <f t="shared" si="0"/>
        <v>2040</v>
      </c>
      <c r="K15" s="31">
        <f t="shared" si="2"/>
        <v>2210</v>
      </c>
    </row>
    <row r="16" spans="8:11" ht="15.75">
      <c r="H16" s="24" t="s">
        <v>90</v>
      </c>
      <c r="I16" s="24"/>
      <c r="J16" s="36">
        <f>SUM(J8:J15)</f>
        <v>33296</v>
      </c>
      <c r="K16" s="36">
        <f>SUM(K8:K15)</f>
        <v>35079</v>
      </c>
    </row>
    <row r="20" spans="2:7" ht="12.75">
      <c r="B20" t="s">
        <v>275</v>
      </c>
      <c r="G20" t="s">
        <v>273</v>
      </c>
    </row>
    <row r="21" ht="12.75">
      <c r="C21" t="s">
        <v>276</v>
      </c>
    </row>
    <row r="23" ht="12.75">
      <c r="G23" t="s">
        <v>274</v>
      </c>
    </row>
    <row r="24" ht="12.75">
      <c r="H24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25">
      <selection activeCell="C29" sqref="C29:K35"/>
    </sheetView>
  </sheetViews>
  <sheetFormatPr defaultColWidth="9.140625" defaultRowHeight="12.75"/>
  <cols>
    <col min="3" max="3" width="18.28125" style="0" customWidth="1"/>
    <col min="5" max="5" width="11.140625" style="0" customWidth="1"/>
    <col min="10" max="10" width="15.7109375" style="0" customWidth="1"/>
    <col min="11" max="11" width="17.7109375" style="0" customWidth="1"/>
  </cols>
  <sheetData>
    <row r="1" spans="1:2" ht="12.75">
      <c r="A1" t="s">
        <v>92</v>
      </c>
      <c r="B1" t="s">
        <v>91</v>
      </c>
    </row>
    <row r="6" spans="2:12" ht="51">
      <c r="B6" s="4" t="s">
        <v>93</v>
      </c>
      <c r="C6" s="4" t="s">
        <v>2</v>
      </c>
      <c r="D6" s="4" t="s">
        <v>94</v>
      </c>
      <c r="E6" s="4" t="s">
        <v>61</v>
      </c>
      <c r="F6" s="4" t="s">
        <v>247</v>
      </c>
      <c r="G6" s="4" t="s">
        <v>95</v>
      </c>
      <c r="H6" s="4" t="s">
        <v>96</v>
      </c>
      <c r="I6" s="4" t="s">
        <v>65</v>
      </c>
      <c r="J6" s="4" t="s">
        <v>97</v>
      </c>
      <c r="K6" s="4" t="s">
        <v>67</v>
      </c>
      <c r="L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7" ht="12.75">
      <c r="B8" s="50" t="s">
        <v>98</v>
      </c>
      <c r="C8" s="50"/>
      <c r="D8" s="50"/>
      <c r="E8" s="50"/>
      <c r="F8" s="50"/>
      <c r="G8" s="50"/>
      <c r="H8" s="50"/>
      <c r="I8" s="37" t="s">
        <v>70</v>
      </c>
      <c r="J8" s="37" t="s">
        <v>100</v>
      </c>
      <c r="K8" s="37" t="s">
        <v>99</v>
      </c>
      <c r="Q8" s="3">
        <v>0.23</v>
      </c>
    </row>
    <row r="9" spans="2:12" ht="12.75">
      <c r="B9" s="19">
        <v>1</v>
      </c>
      <c r="C9" s="4" t="s">
        <v>101</v>
      </c>
      <c r="D9" s="19" t="s">
        <v>82</v>
      </c>
      <c r="E9" s="18">
        <v>10</v>
      </c>
      <c r="F9" s="18">
        <v>7.65</v>
      </c>
      <c r="G9" s="19">
        <v>23</v>
      </c>
      <c r="H9" s="18">
        <f>ROUND(F9*$Q$8,2)</f>
        <v>1.76</v>
      </c>
      <c r="I9" s="18">
        <f>(F9+H9)</f>
        <v>9.41</v>
      </c>
      <c r="J9" s="38">
        <f>(E9*L11)</f>
        <v>0</v>
      </c>
      <c r="K9" s="18">
        <f>(E9*I9)</f>
        <v>94.1</v>
      </c>
      <c r="L9" s="39"/>
    </row>
    <row r="10" spans="2:17" ht="25.5">
      <c r="B10" s="19">
        <v>2</v>
      </c>
      <c r="C10" s="4" t="s">
        <v>116</v>
      </c>
      <c r="D10" s="19" t="s">
        <v>34</v>
      </c>
      <c r="E10" s="18">
        <v>2000</v>
      </c>
      <c r="F10" s="18">
        <v>0.69</v>
      </c>
      <c r="G10" s="19">
        <v>5</v>
      </c>
      <c r="H10" s="18">
        <f>ROUND(F10*$Q$10,2)</f>
        <v>0.03</v>
      </c>
      <c r="I10" s="18">
        <f aca="true" t="shared" si="0" ref="I10:I24">(F10+H10)</f>
        <v>0.72</v>
      </c>
      <c r="J10" s="40">
        <f aca="true" t="shared" si="1" ref="J10:J24">(E10*F10)</f>
        <v>1380</v>
      </c>
      <c r="K10" s="31">
        <f aca="true" t="shared" si="2" ref="K10:K24">(E10*I10)</f>
        <v>1440</v>
      </c>
      <c r="L10" s="39"/>
      <c r="Q10" s="3">
        <v>0.05</v>
      </c>
    </row>
    <row r="11" spans="2:12" ht="25.5">
      <c r="B11" s="19">
        <v>3</v>
      </c>
      <c r="C11" s="4" t="s">
        <v>117</v>
      </c>
      <c r="D11" s="19" t="s">
        <v>34</v>
      </c>
      <c r="E11" s="18">
        <v>2600</v>
      </c>
      <c r="F11" s="18">
        <v>0.77</v>
      </c>
      <c r="G11" s="19">
        <v>5</v>
      </c>
      <c r="H11" s="18">
        <f aca="true" t="shared" si="3" ref="H11:H24">ROUND(F11*$Q$10,2)</f>
        <v>0.04</v>
      </c>
      <c r="I11" s="18">
        <f t="shared" si="0"/>
        <v>0.81</v>
      </c>
      <c r="J11" s="40">
        <f t="shared" si="1"/>
        <v>2002</v>
      </c>
      <c r="K11" s="31">
        <f t="shared" si="2"/>
        <v>2106</v>
      </c>
      <c r="L11" s="39"/>
    </row>
    <row r="12" spans="2:12" ht="35.25" customHeight="1">
      <c r="B12" s="19">
        <v>4</v>
      </c>
      <c r="C12" s="4" t="s">
        <v>102</v>
      </c>
      <c r="D12" s="19" t="s">
        <v>82</v>
      </c>
      <c r="E12" s="18">
        <v>100</v>
      </c>
      <c r="F12" s="18">
        <v>4.58</v>
      </c>
      <c r="G12" s="19">
        <v>5</v>
      </c>
      <c r="H12" s="18">
        <f t="shared" si="3"/>
        <v>0.23</v>
      </c>
      <c r="I12" s="18">
        <f t="shared" si="0"/>
        <v>4.8100000000000005</v>
      </c>
      <c r="J12" s="40">
        <f t="shared" si="1"/>
        <v>458</v>
      </c>
      <c r="K12" s="31">
        <f t="shared" si="2"/>
        <v>481.00000000000006</v>
      </c>
      <c r="L12" s="39"/>
    </row>
    <row r="13" spans="2:12" ht="153">
      <c r="B13" s="19">
        <v>5</v>
      </c>
      <c r="C13" s="4" t="s">
        <v>103</v>
      </c>
      <c r="D13" s="19" t="s">
        <v>82</v>
      </c>
      <c r="E13" s="18">
        <v>200</v>
      </c>
      <c r="F13" s="18">
        <v>7.58</v>
      </c>
      <c r="G13" s="19">
        <v>5</v>
      </c>
      <c r="H13" s="18">
        <f t="shared" si="3"/>
        <v>0.38</v>
      </c>
      <c r="I13" s="18">
        <f t="shared" si="0"/>
        <v>7.96</v>
      </c>
      <c r="J13" s="40">
        <f t="shared" si="1"/>
        <v>1516</v>
      </c>
      <c r="K13" s="31">
        <f t="shared" si="2"/>
        <v>1592</v>
      </c>
      <c r="L13" s="39"/>
    </row>
    <row r="14" spans="2:12" ht="45" customHeight="1">
      <c r="B14" s="19">
        <v>6</v>
      </c>
      <c r="C14" s="4" t="s">
        <v>104</v>
      </c>
      <c r="D14" s="19" t="s">
        <v>82</v>
      </c>
      <c r="E14" s="18">
        <v>550</v>
      </c>
      <c r="F14" s="18">
        <v>23.99</v>
      </c>
      <c r="G14" s="19">
        <v>5</v>
      </c>
      <c r="H14" s="18">
        <f t="shared" si="3"/>
        <v>1.2</v>
      </c>
      <c r="I14" s="18">
        <f t="shared" si="0"/>
        <v>25.189999999999998</v>
      </c>
      <c r="J14" s="40">
        <f t="shared" si="1"/>
        <v>13194.5</v>
      </c>
      <c r="K14" s="31">
        <f t="shared" si="2"/>
        <v>13854.499999999998</v>
      </c>
      <c r="L14" s="39"/>
    </row>
    <row r="15" spans="2:12" ht="22.5" customHeight="1">
      <c r="B15" s="19">
        <v>7</v>
      </c>
      <c r="C15" s="4" t="s">
        <v>105</v>
      </c>
      <c r="D15" s="19" t="s">
        <v>82</v>
      </c>
      <c r="E15" s="18">
        <v>400</v>
      </c>
      <c r="F15" s="18">
        <v>5.73</v>
      </c>
      <c r="G15" s="19">
        <v>5</v>
      </c>
      <c r="H15" s="18">
        <f t="shared" si="3"/>
        <v>0.29</v>
      </c>
      <c r="I15" s="18">
        <f t="shared" si="0"/>
        <v>6.0200000000000005</v>
      </c>
      <c r="J15" s="40">
        <f t="shared" si="1"/>
        <v>2292</v>
      </c>
      <c r="K15" s="31">
        <f t="shared" si="2"/>
        <v>2408</v>
      </c>
      <c r="L15" s="39"/>
    </row>
    <row r="16" spans="2:12" ht="23.25" customHeight="1">
      <c r="B16" s="19">
        <v>8</v>
      </c>
      <c r="C16" s="4" t="s">
        <v>106</v>
      </c>
      <c r="D16" s="19" t="s">
        <v>118</v>
      </c>
      <c r="E16" s="18">
        <v>9000</v>
      </c>
      <c r="F16" s="18">
        <v>2.18</v>
      </c>
      <c r="G16" s="19">
        <v>5</v>
      </c>
      <c r="H16" s="18">
        <f t="shared" si="3"/>
        <v>0.11</v>
      </c>
      <c r="I16" s="18">
        <f t="shared" si="0"/>
        <v>2.29</v>
      </c>
      <c r="J16" s="40">
        <f t="shared" si="1"/>
        <v>19620</v>
      </c>
      <c r="K16" s="31">
        <f t="shared" si="2"/>
        <v>20610</v>
      </c>
      <c r="L16" s="39"/>
    </row>
    <row r="17" spans="2:12" ht="12.75">
      <c r="B17" s="19">
        <v>9</v>
      </c>
      <c r="C17" s="4" t="s">
        <v>107</v>
      </c>
      <c r="D17" s="19" t="s">
        <v>33</v>
      </c>
      <c r="E17" s="18">
        <v>500</v>
      </c>
      <c r="F17" s="18">
        <v>2.35</v>
      </c>
      <c r="G17" s="19">
        <v>5</v>
      </c>
      <c r="H17" s="18">
        <f t="shared" si="3"/>
        <v>0.12</v>
      </c>
      <c r="I17" s="18">
        <f t="shared" si="0"/>
        <v>2.47</v>
      </c>
      <c r="J17" s="40">
        <f t="shared" si="1"/>
        <v>1175</v>
      </c>
      <c r="K17" s="31">
        <f t="shared" si="2"/>
        <v>1235</v>
      </c>
      <c r="L17" s="39"/>
    </row>
    <row r="18" spans="2:12" ht="12.75">
      <c r="B18" s="19">
        <v>10</v>
      </c>
      <c r="C18" s="4" t="s">
        <v>108</v>
      </c>
      <c r="D18" s="19" t="s">
        <v>82</v>
      </c>
      <c r="E18" s="18">
        <v>650</v>
      </c>
      <c r="F18" s="18">
        <v>10.27</v>
      </c>
      <c r="G18" s="19">
        <v>5</v>
      </c>
      <c r="H18" s="18">
        <f t="shared" si="3"/>
        <v>0.51</v>
      </c>
      <c r="I18" s="18">
        <f t="shared" si="0"/>
        <v>10.78</v>
      </c>
      <c r="J18" s="40">
        <f t="shared" si="1"/>
        <v>6675.5</v>
      </c>
      <c r="K18" s="31">
        <f t="shared" si="2"/>
        <v>7007</v>
      </c>
      <c r="L18" s="39"/>
    </row>
    <row r="19" spans="2:12" ht="12.75">
      <c r="B19" s="19">
        <v>11</v>
      </c>
      <c r="C19" s="4" t="s">
        <v>109</v>
      </c>
      <c r="D19" s="19" t="s">
        <v>82</v>
      </c>
      <c r="E19" s="18">
        <v>250</v>
      </c>
      <c r="F19" s="18">
        <v>11.57</v>
      </c>
      <c r="G19" s="19">
        <v>5</v>
      </c>
      <c r="H19" s="18">
        <f t="shared" si="3"/>
        <v>0.58</v>
      </c>
      <c r="I19" s="18">
        <f t="shared" si="0"/>
        <v>12.15</v>
      </c>
      <c r="J19" s="40">
        <f t="shared" si="1"/>
        <v>2892.5</v>
      </c>
      <c r="K19" s="31">
        <f t="shared" si="2"/>
        <v>3037.5</v>
      </c>
      <c r="L19" s="39"/>
    </row>
    <row r="20" spans="2:12" ht="45.75" customHeight="1">
      <c r="B20" s="19">
        <v>12</v>
      </c>
      <c r="C20" s="4" t="s">
        <v>112</v>
      </c>
      <c r="D20" s="19" t="s">
        <v>34</v>
      </c>
      <c r="E20" s="18">
        <v>700</v>
      </c>
      <c r="F20" s="18">
        <v>2.07</v>
      </c>
      <c r="G20" s="19">
        <v>5</v>
      </c>
      <c r="H20" s="18">
        <f t="shared" si="3"/>
        <v>0.1</v>
      </c>
      <c r="I20" s="18">
        <f t="shared" si="0"/>
        <v>2.17</v>
      </c>
      <c r="J20" s="40">
        <f t="shared" si="1"/>
        <v>1449</v>
      </c>
      <c r="K20" s="31">
        <f t="shared" si="2"/>
        <v>1519</v>
      </c>
      <c r="L20" s="39"/>
    </row>
    <row r="21" spans="2:12" ht="12.75">
      <c r="B21" s="19">
        <v>13</v>
      </c>
      <c r="C21" s="4" t="s">
        <v>110</v>
      </c>
      <c r="D21" s="19" t="s">
        <v>82</v>
      </c>
      <c r="E21" s="18">
        <v>300</v>
      </c>
      <c r="F21" s="18">
        <v>17.19</v>
      </c>
      <c r="G21" s="19">
        <v>5</v>
      </c>
      <c r="H21" s="18">
        <f t="shared" si="3"/>
        <v>0.86</v>
      </c>
      <c r="I21" s="18">
        <f t="shared" si="0"/>
        <v>18.05</v>
      </c>
      <c r="J21" s="40">
        <f t="shared" si="1"/>
        <v>5157</v>
      </c>
      <c r="K21" s="31">
        <f t="shared" si="2"/>
        <v>5415</v>
      </c>
      <c r="L21" s="39"/>
    </row>
    <row r="22" spans="2:12" ht="40.5" customHeight="1">
      <c r="B22" s="19">
        <v>14</v>
      </c>
      <c r="C22" s="4" t="s">
        <v>111</v>
      </c>
      <c r="D22" s="19" t="s">
        <v>34</v>
      </c>
      <c r="E22" s="18">
        <v>50</v>
      </c>
      <c r="F22" s="18">
        <v>3.03</v>
      </c>
      <c r="G22" s="19">
        <v>5</v>
      </c>
      <c r="H22" s="18">
        <f t="shared" si="3"/>
        <v>0.15</v>
      </c>
      <c r="I22" s="18">
        <f t="shared" si="0"/>
        <v>3.1799999999999997</v>
      </c>
      <c r="J22" s="40">
        <f t="shared" si="1"/>
        <v>151.5</v>
      </c>
      <c r="K22" s="31">
        <f t="shared" si="2"/>
        <v>159</v>
      </c>
      <c r="L22" s="39"/>
    </row>
    <row r="23" spans="2:12" ht="39" customHeight="1">
      <c r="B23" s="19">
        <v>15</v>
      </c>
      <c r="C23" s="4" t="s">
        <v>113</v>
      </c>
      <c r="D23" s="19" t="s">
        <v>34</v>
      </c>
      <c r="E23" s="18">
        <v>1200</v>
      </c>
      <c r="F23" s="18">
        <v>1.02</v>
      </c>
      <c r="G23" s="19">
        <v>5</v>
      </c>
      <c r="H23" s="18">
        <f t="shared" si="3"/>
        <v>0.05</v>
      </c>
      <c r="I23" s="18">
        <f t="shared" si="0"/>
        <v>1.07</v>
      </c>
      <c r="J23" s="40">
        <f t="shared" si="1"/>
        <v>1224</v>
      </c>
      <c r="K23" s="31">
        <f t="shared" si="2"/>
        <v>1284</v>
      </c>
      <c r="L23" s="39"/>
    </row>
    <row r="24" spans="2:12" ht="28.5" customHeight="1">
      <c r="B24" s="19">
        <v>16</v>
      </c>
      <c r="C24" s="4" t="s">
        <v>114</v>
      </c>
      <c r="D24" s="19" t="s">
        <v>118</v>
      </c>
      <c r="E24" s="18">
        <v>500</v>
      </c>
      <c r="F24" s="18">
        <v>3.64</v>
      </c>
      <c r="G24" s="19">
        <v>5</v>
      </c>
      <c r="H24" s="18">
        <f t="shared" si="3"/>
        <v>0.18</v>
      </c>
      <c r="I24" s="18">
        <f t="shared" si="0"/>
        <v>3.8200000000000003</v>
      </c>
      <c r="J24" s="40">
        <f t="shared" si="1"/>
        <v>1820</v>
      </c>
      <c r="K24" s="31">
        <f t="shared" si="2"/>
        <v>1910.0000000000002</v>
      </c>
      <c r="L24" s="39"/>
    </row>
    <row r="25" spans="8:12" ht="18">
      <c r="H25" s="33" t="s">
        <v>90</v>
      </c>
      <c r="I25" s="33"/>
      <c r="J25" s="41">
        <f>SUM(J9:J24)</f>
        <v>61007</v>
      </c>
      <c r="K25" s="42">
        <f>SUM(K9:K24)</f>
        <v>64152.1</v>
      </c>
      <c r="L25" s="39"/>
    </row>
    <row r="26" ht="12.75">
      <c r="L26" s="39"/>
    </row>
    <row r="27" ht="12.75">
      <c r="L27" s="39"/>
    </row>
    <row r="28" ht="12.75">
      <c r="L28" s="39"/>
    </row>
    <row r="29" ht="12.75">
      <c r="L29" s="39"/>
    </row>
    <row r="31" spans="3:8" ht="12.75">
      <c r="C31" t="s">
        <v>275</v>
      </c>
      <c r="H31" t="s">
        <v>273</v>
      </c>
    </row>
    <row r="32" ht="12.75">
      <c r="D32" t="s">
        <v>276</v>
      </c>
    </row>
    <row r="34" ht="12.75">
      <c r="H34" t="s">
        <v>274</v>
      </c>
    </row>
    <row r="35" ht="12.75">
      <c r="I35" t="s">
        <v>277</v>
      </c>
    </row>
    <row r="37" ht="12.75">
      <c r="L37" s="39"/>
    </row>
    <row r="38" ht="12.75">
      <c r="L38" s="39"/>
    </row>
    <row r="39" ht="12.75">
      <c r="L39" s="39"/>
    </row>
    <row r="40" ht="12.75">
      <c r="L40" s="39"/>
    </row>
    <row r="41" ht="12.75">
      <c r="L41" s="39"/>
    </row>
    <row r="42" ht="12.75">
      <c r="L42" s="39"/>
    </row>
    <row r="43" ht="12.75">
      <c r="L43" s="39"/>
    </row>
    <row r="44" ht="12.75">
      <c r="L44" s="39"/>
    </row>
    <row r="45" ht="12.75">
      <c r="L45" s="39"/>
    </row>
    <row r="46" ht="12.75">
      <c r="L46" s="39"/>
    </row>
    <row r="47" ht="12.75">
      <c r="L47" s="39"/>
    </row>
    <row r="48" ht="12.75">
      <c r="L48" s="39"/>
    </row>
    <row r="49" ht="12.75">
      <c r="L49" s="39"/>
    </row>
    <row r="50" ht="12.75">
      <c r="L50" s="39"/>
    </row>
    <row r="51" ht="12.75">
      <c r="L51" s="39"/>
    </row>
    <row r="52" ht="12.75">
      <c r="L52" s="39"/>
    </row>
    <row r="53" ht="12.75">
      <c r="L53" s="39"/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ht="12.75">
      <c r="L65" s="39"/>
    </row>
    <row r="66" ht="12.75">
      <c r="L66" s="39"/>
    </row>
    <row r="67" ht="12.75"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</sheetData>
  <sheetProtection/>
  <mergeCells count="2">
    <mergeCell ref="B8:H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B24" sqref="B24:J28"/>
    </sheetView>
  </sheetViews>
  <sheetFormatPr defaultColWidth="9.140625" defaultRowHeight="12.75"/>
  <cols>
    <col min="3" max="3" width="13.00390625" style="0" customWidth="1"/>
    <col min="5" max="6" width="10.7109375" style="0" customWidth="1"/>
    <col min="10" max="10" width="16.421875" style="0" customWidth="1"/>
    <col min="11" max="11" width="16.28125" style="0" customWidth="1"/>
  </cols>
  <sheetData>
    <row r="1" spans="1:7" ht="12.75">
      <c r="A1" s="52" t="s">
        <v>270</v>
      </c>
      <c r="B1" s="52"/>
      <c r="C1" s="52"/>
      <c r="D1" s="52"/>
      <c r="E1" s="52"/>
      <c r="F1" s="52"/>
      <c r="G1" s="52"/>
    </row>
    <row r="5" spans="2:13" ht="51">
      <c r="B5" s="4" t="s">
        <v>93</v>
      </c>
      <c r="C5" s="4" t="s">
        <v>60</v>
      </c>
      <c r="D5" s="4" t="s">
        <v>94</v>
      </c>
      <c r="E5" s="4" t="s">
        <v>61</v>
      </c>
      <c r="F5" s="4" t="s">
        <v>248</v>
      </c>
      <c r="G5" s="4" t="s">
        <v>95</v>
      </c>
      <c r="H5" s="4" t="s">
        <v>119</v>
      </c>
      <c r="I5" s="4" t="s">
        <v>65</v>
      </c>
      <c r="J5" s="4" t="s">
        <v>120</v>
      </c>
      <c r="K5" s="4" t="s">
        <v>121</v>
      </c>
      <c r="L5" s="1"/>
      <c r="M5" s="1"/>
    </row>
    <row r="6" spans="2:11" ht="12.75">
      <c r="B6" s="51" t="s">
        <v>69</v>
      </c>
      <c r="C6" s="51"/>
      <c r="D6" s="51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</row>
    <row r="7" spans="2:11" ht="12.75">
      <c r="B7" s="51" t="s">
        <v>98</v>
      </c>
      <c r="C7" s="51"/>
      <c r="D7" s="51"/>
      <c r="E7" s="51"/>
      <c r="F7" s="51"/>
      <c r="G7" s="51"/>
      <c r="H7" s="51"/>
      <c r="I7" s="18" t="s">
        <v>70</v>
      </c>
      <c r="J7" s="18" t="s">
        <v>122</v>
      </c>
      <c r="K7" s="18" t="s">
        <v>99</v>
      </c>
    </row>
    <row r="8" spans="2:11" ht="25.5">
      <c r="B8" s="19">
        <v>1</v>
      </c>
      <c r="C8" s="4" t="s">
        <v>123</v>
      </c>
      <c r="D8" s="18" t="s">
        <v>115</v>
      </c>
      <c r="E8" s="18">
        <v>240</v>
      </c>
      <c r="F8" s="18">
        <v>9.07</v>
      </c>
      <c r="G8" s="18">
        <v>5</v>
      </c>
      <c r="H8" s="31">
        <f>ROUND(F8*$N$12,2)</f>
        <v>0.45</v>
      </c>
      <c r="I8" s="31">
        <f>(F8+H8)</f>
        <v>9.52</v>
      </c>
      <c r="J8" s="31">
        <f>(E8*F8)</f>
        <v>2176.8</v>
      </c>
      <c r="K8" s="31">
        <f>ROUND(E8*I8,2)</f>
        <v>2284.8</v>
      </c>
    </row>
    <row r="9" spans="2:11" ht="12.75">
      <c r="B9" s="19">
        <v>2</v>
      </c>
      <c r="C9" s="4" t="s">
        <v>124</v>
      </c>
      <c r="D9" s="18" t="s">
        <v>115</v>
      </c>
      <c r="E9" s="18">
        <v>1500</v>
      </c>
      <c r="F9" s="18">
        <v>1.24</v>
      </c>
      <c r="G9" s="18">
        <v>5</v>
      </c>
      <c r="H9" s="31">
        <f aca="true" t="shared" si="0" ref="H9:H17">ROUND(F9*$N$12,2)</f>
        <v>0.06</v>
      </c>
      <c r="I9" s="31">
        <f aca="true" t="shared" si="1" ref="I9:I17">(F9+H9)</f>
        <v>1.3</v>
      </c>
      <c r="J9" s="31">
        <f aca="true" t="shared" si="2" ref="J9:J17">(E9*F9)</f>
        <v>1860</v>
      </c>
      <c r="K9" s="31">
        <f aca="true" t="shared" si="3" ref="K9:K17">ROUND(E9*I9,2)</f>
        <v>1950</v>
      </c>
    </row>
    <row r="10" spans="2:11" ht="25.5">
      <c r="B10" s="19">
        <v>3</v>
      </c>
      <c r="C10" s="4" t="s">
        <v>125</v>
      </c>
      <c r="D10" s="18" t="s">
        <v>115</v>
      </c>
      <c r="E10" s="18">
        <v>100</v>
      </c>
      <c r="F10" s="18">
        <v>5.73</v>
      </c>
      <c r="G10" s="18">
        <v>5</v>
      </c>
      <c r="H10" s="31">
        <f t="shared" si="0"/>
        <v>0.29</v>
      </c>
      <c r="I10" s="31">
        <f t="shared" si="1"/>
        <v>6.0200000000000005</v>
      </c>
      <c r="J10" s="31">
        <f t="shared" si="2"/>
        <v>573</v>
      </c>
      <c r="K10" s="31">
        <f t="shared" si="3"/>
        <v>602</v>
      </c>
    </row>
    <row r="11" spans="2:11" ht="12.75">
      <c r="B11" s="19">
        <v>4</v>
      </c>
      <c r="C11" s="4" t="s">
        <v>126</v>
      </c>
      <c r="D11" s="18" t="s">
        <v>115</v>
      </c>
      <c r="E11" s="18">
        <v>250</v>
      </c>
      <c r="F11" s="18">
        <v>7.55</v>
      </c>
      <c r="G11" s="18">
        <v>5</v>
      </c>
      <c r="H11" s="31">
        <f t="shared" si="0"/>
        <v>0.38</v>
      </c>
      <c r="I11" s="31">
        <f t="shared" si="1"/>
        <v>7.93</v>
      </c>
      <c r="J11" s="31">
        <f t="shared" si="2"/>
        <v>1887.5</v>
      </c>
      <c r="K11" s="31">
        <f t="shared" si="3"/>
        <v>1982.5</v>
      </c>
    </row>
    <row r="12" spans="2:14" ht="25.5">
      <c r="B12" s="19">
        <v>5</v>
      </c>
      <c r="C12" s="4" t="s">
        <v>127</v>
      </c>
      <c r="D12" s="18" t="s">
        <v>115</v>
      </c>
      <c r="E12" s="18">
        <v>1300</v>
      </c>
      <c r="F12" s="18">
        <v>5.5</v>
      </c>
      <c r="G12" s="18">
        <v>5</v>
      </c>
      <c r="H12" s="31">
        <f t="shared" si="0"/>
        <v>0.28</v>
      </c>
      <c r="I12" s="31">
        <f t="shared" si="1"/>
        <v>5.78</v>
      </c>
      <c r="J12" s="31">
        <f t="shared" si="2"/>
        <v>7150</v>
      </c>
      <c r="K12" s="31">
        <f t="shared" si="3"/>
        <v>7514</v>
      </c>
      <c r="N12" s="3">
        <v>0.05</v>
      </c>
    </row>
    <row r="13" spans="2:11" ht="38.25">
      <c r="B13" s="19">
        <v>6</v>
      </c>
      <c r="C13" s="4" t="s">
        <v>128</v>
      </c>
      <c r="D13" s="18" t="s">
        <v>115</v>
      </c>
      <c r="E13" s="18">
        <v>300</v>
      </c>
      <c r="F13" s="18">
        <v>10.98</v>
      </c>
      <c r="G13" s="18">
        <v>5</v>
      </c>
      <c r="H13" s="31">
        <f t="shared" si="0"/>
        <v>0.55</v>
      </c>
      <c r="I13" s="31">
        <f t="shared" si="1"/>
        <v>11.530000000000001</v>
      </c>
      <c r="J13" s="31">
        <f t="shared" si="2"/>
        <v>3294</v>
      </c>
      <c r="K13" s="31">
        <f t="shared" si="3"/>
        <v>3459</v>
      </c>
    </row>
    <row r="14" spans="2:11" ht="38.25">
      <c r="B14" s="19">
        <v>7</v>
      </c>
      <c r="C14" s="4" t="s">
        <v>129</v>
      </c>
      <c r="D14" s="18" t="s">
        <v>115</v>
      </c>
      <c r="E14" s="18">
        <v>150</v>
      </c>
      <c r="F14" s="18">
        <v>13.69</v>
      </c>
      <c r="G14" s="18">
        <v>5</v>
      </c>
      <c r="H14" s="31">
        <f t="shared" si="0"/>
        <v>0.68</v>
      </c>
      <c r="I14" s="31">
        <f t="shared" si="1"/>
        <v>14.37</v>
      </c>
      <c r="J14" s="31">
        <f t="shared" si="2"/>
        <v>2053.5</v>
      </c>
      <c r="K14" s="31">
        <f t="shared" si="3"/>
        <v>2155.5</v>
      </c>
    </row>
    <row r="15" spans="2:11" ht="25.5">
      <c r="B15" s="19">
        <v>8</v>
      </c>
      <c r="C15" s="4" t="s">
        <v>130</v>
      </c>
      <c r="D15" s="18" t="s">
        <v>115</v>
      </c>
      <c r="E15" s="18">
        <v>100</v>
      </c>
      <c r="F15" s="18">
        <v>15.51</v>
      </c>
      <c r="G15" s="18">
        <v>5</v>
      </c>
      <c r="H15" s="31">
        <f t="shared" si="0"/>
        <v>0.78</v>
      </c>
      <c r="I15" s="31">
        <f t="shared" si="1"/>
        <v>16.29</v>
      </c>
      <c r="J15" s="31">
        <f t="shared" si="2"/>
        <v>1551</v>
      </c>
      <c r="K15" s="31">
        <f t="shared" si="3"/>
        <v>1629</v>
      </c>
    </row>
    <row r="16" spans="2:11" ht="12.75">
      <c r="B16" s="19">
        <v>9</v>
      </c>
      <c r="C16" s="4" t="s">
        <v>131</v>
      </c>
      <c r="D16" s="18" t="s">
        <v>115</v>
      </c>
      <c r="E16" s="18">
        <v>120</v>
      </c>
      <c r="F16" s="18">
        <v>11.93</v>
      </c>
      <c r="G16" s="18">
        <v>5</v>
      </c>
      <c r="H16" s="31">
        <f t="shared" si="0"/>
        <v>0.6</v>
      </c>
      <c r="I16" s="31">
        <f t="shared" si="1"/>
        <v>12.53</v>
      </c>
      <c r="J16" s="31">
        <f t="shared" si="2"/>
        <v>1431.6</v>
      </c>
      <c r="K16" s="31">
        <f t="shared" si="3"/>
        <v>1503.6</v>
      </c>
    </row>
    <row r="17" spans="2:11" ht="76.5">
      <c r="B17" s="19">
        <v>10</v>
      </c>
      <c r="C17" s="4" t="s">
        <v>132</v>
      </c>
      <c r="D17" s="18" t="s">
        <v>133</v>
      </c>
      <c r="E17" s="18">
        <v>20</v>
      </c>
      <c r="F17" s="18">
        <v>14.5</v>
      </c>
      <c r="G17" s="18">
        <v>5</v>
      </c>
      <c r="H17" s="31">
        <f t="shared" si="0"/>
        <v>0.73</v>
      </c>
      <c r="I17" s="31">
        <f t="shared" si="1"/>
        <v>15.23</v>
      </c>
      <c r="J17" s="31">
        <f t="shared" si="2"/>
        <v>290</v>
      </c>
      <c r="K17" s="31">
        <f t="shared" si="3"/>
        <v>304.6</v>
      </c>
    </row>
    <row r="18" spans="8:11" ht="18">
      <c r="H18" s="43" t="s">
        <v>90</v>
      </c>
      <c r="I18" s="43"/>
      <c r="J18" s="44">
        <f>SUM(J8:J17)</f>
        <v>22267.399999999998</v>
      </c>
      <c r="K18" s="44">
        <f>SUM(K8:K17)</f>
        <v>23384.999999999996</v>
      </c>
    </row>
    <row r="24" spans="2:7" ht="12.75">
      <c r="B24" t="s">
        <v>275</v>
      </c>
      <c r="G24" t="s">
        <v>273</v>
      </c>
    </row>
    <row r="25" ht="12.75">
      <c r="C25" t="s">
        <v>276</v>
      </c>
    </row>
    <row r="27" ht="12.75">
      <c r="G27" t="s">
        <v>274</v>
      </c>
    </row>
    <row r="28" ht="12.75">
      <c r="H28" t="s">
        <v>277</v>
      </c>
    </row>
  </sheetData>
  <sheetProtection/>
  <mergeCells count="3">
    <mergeCell ref="A1:G1"/>
    <mergeCell ref="B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20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3" max="3" width="16.7109375" style="0" customWidth="1"/>
    <col min="5" max="5" width="12.28125" style="0" customWidth="1"/>
    <col min="8" max="8" width="9.57421875" style="0" bestFit="1" customWidth="1"/>
    <col min="9" max="9" width="9.7109375" style="0" customWidth="1"/>
    <col min="10" max="10" width="15.28125" style="0" customWidth="1"/>
    <col min="11" max="11" width="16.421875" style="0" customWidth="1"/>
    <col min="12" max="12" width="14.00390625" style="0" customWidth="1"/>
  </cols>
  <sheetData>
    <row r="2" ht="12.75">
      <c r="B2" s="49" t="s">
        <v>288</v>
      </c>
    </row>
    <row r="4" ht="12.75">
      <c r="I4" t="s">
        <v>289</v>
      </c>
    </row>
    <row r="5" spans="12:15" ht="12.75">
      <c r="L5" s="39"/>
      <c r="M5" s="39"/>
      <c r="N5" s="39"/>
      <c r="O5" s="39"/>
    </row>
    <row r="6" spans="2:15" ht="51">
      <c r="B6" s="4" t="s">
        <v>93</v>
      </c>
      <c r="C6" s="4" t="s">
        <v>60</v>
      </c>
      <c r="D6" s="4" t="s">
        <v>94</v>
      </c>
      <c r="E6" s="4" t="s">
        <v>61</v>
      </c>
      <c r="F6" s="4" t="s">
        <v>247</v>
      </c>
      <c r="G6" s="4" t="s">
        <v>95</v>
      </c>
      <c r="H6" s="4" t="s">
        <v>119</v>
      </c>
      <c r="I6" s="4" t="s">
        <v>65</v>
      </c>
      <c r="J6" s="62" t="s">
        <v>120</v>
      </c>
      <c r="K6" s="48" t="s">
        <v>278</v>
      </c>
      <c r="L6" s="57"/>
      <c r="M6" s="39"/>
      <c r="N6" s="39"/>
      <c r="O6" s="39"/>
    </row>
    <row r="7" spans="2:15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56">
        <v>6</v>
      </c>
      <c r="K7" s="19">
        <v>7</v>
      </c>
      <c r="L7" s="58"/>
      <c r="M7" s="39"/>
      <c r="N7" s="39"/>
      <c r="O7" s="39"/>
    </row>
    <row r="8" spans="2:15" ht="12.75">
      <c r="B8" s="51" t="s">
        <v>98</v>
      </c>
      <c r="C8" s="51"/>
      <c r="D8" s="51"/>
      <c r="E8" s="51"/>
      <c r="F8" s="51"/>
      <c r="G8" s="51"/>
      <c r="H8" s="51"/>
      <c r="I8" s="18" t="s">
        <v>70</v>
      </c>
      <c r="J8" s="56" t="s">
        <v>122</v>
      </c>
      <c r="K8" s="19" t="s">
        <v>99</v>
      </c>
      <c r="L8" s="59"/>
      <c r="M8" s="39"/>
      <c r="N8" s="39"/>
      <c r="O8" s="39"/>
    </row>
    <row r="9" spans="2:15" ht="63.75">
      <c r="B9" s="19">
        <v>1</v>
      </c>
      <c r="C9" s="4" t="s">
        <v>285</v>
      </c>
      <c r="D9" s="25" t="s">
        <v>49</v>
      </c>
      <c r="E9" s="18">
        <v>300</v>
      </c>
      <c r="F9" s="45"/>
      <c r="G9" s="32"/>
      <c r="H9" s="46"/>
      <c r="I9" s="30"/>
      <c r="J9" s="40"/>
      <c r="K9" s="31"/>
      <c r="L9" s="59"/>
      <c r="M9" s="39"/>
      <c r="N9" s="39"/>
      <c r="O9" s="39"/>
    </row>
    <row r="10" spans="2:16" ht="25.5">
      <c r="B10" s="19">
        <v>2</v>
      </c>
      <c r="C10" s="4" t="s">
        <v>181</v>
      </c>
      <c r="D10" s="25" t="s">
        <v>49</v>
      </c>
      <c r="E10" s="18">
        <v>500</v>
      </c>
      <c r="F10" s="45"/>
      <c r="G10" s="32"/>
      <c r="H10" s="46"/>
      <c r="I10" s="30"/>
      <c r="J10" s="40"/>
      <c r="K10" s="31"/>
      <c r="L10" s="59"/>
      <c r="M10" s="39"/>
      <c r="N10" s="68"/>
      <c r="O10" s="68"/>
      <c r="P10" s="3"/>
    </row>
    <row r="11" spans="2:15" ht="12.75">
      <c r="B11" s="19">
        <v>3</v>
      </c>
      <c r="C11" s="4" t="s">
        <v>182</v>
      </c>
      <c r="D11" s="25" t="s">
        <v>49</v>
      </c>
      <c r="E11" s="18">
        <v>170</v>
      </c>
      <c r="F11" s="45"/>
      <c r="G11" s="32"/>
      <c r="H11" s="46"/>
      <c r="I11" s="30"/>
      <c r="J11" s="40"/>
      <c r="K11" s="31"/>
      <c r="L11" s="59"/>
      <c r="M11" s="39"/>
      <c r="N11" s="39"/>
      <c r="O11" s="39"/>
    </row>
    <row r="12" spans="2:15" ht="12.75">
      <c r="B12" s="19">
        <v>4</v>
      </c>
      <c r="C12" s="4" t="s">
        <v>184</v>
      </c>
      <c r="D12" s="25" t="s">
        <v>115</v>
      </c>
      <c r="E12" s="18">
        <v>1250</v>
      </c>
      <c r="F12" s="45"/>
      <c r="G12" s="32"/>
      <c r="H12" s="46"/>
      <c r="I12" s="30"/>
      <c r="J12" s="40"/>
      <c r="K12" s="31"/>
      <c r="L12" s="59"/>
      <c r="M12" s="39"/>
      <c r="N12" s="39"/>
      <c r="O12" s="39"/>
    </row>
    <row r="13" spans="2:15" ht="25.5">
      <c r="B13" s="19">
        <v>5</v>
      </c>
      <c r="C13" s="4" t="s">
        <v>220</v>
      </c>
      <c r="D13" s="25" t="s">
        <v>249</v>
      </c>
      <c r="E13" s="18">
        <v>80</v>
      </c>
      <c r="F13" s="45"/>
      <c r="G13" s="32"/>
      <c r="H13" s="46"/>
      <c r="I13" s="30"/>
      <c r="J13" s="40"/>
      <c r="K13" s="31"/>
      <c r="L13" s="59"/>
      <c r="M13" s="39"/>
      <c r="N13" s="39"/>
      <c r="O13" s="39"/>
    </row>
    <row r="14" spans="2:15" ht="12.75">
      <c r="B14" s="19">
        <v>6</v>
      </c>
      <c r="C14" s="4" t="s">
        <v>183</v>
      </c>
      <c r="D14" s="25" t="s">
        <v>115</v>
      </c>
      <c r="E14" s="18">
        <v>10</v>
      </c>
      <c r="F14" s="45"/>
      <c r="G14" s="3"/>
      <c r="H14" s="46"/>
      <c r="I14" s="30"/>
      <c r="J14" s="40"/>
      <c r="K14" s="31"/>
      <c r="L14" s="59"/>
      <c r="M14" s="39"/>
      <c r="N14" s="39"/>
      <c r="O14" s="39"/>
    </row>
    <row r="15" spans="2:15" ht="12.75">
      <c r="B15" s="19">
        <v>7</v>
      </c>
      <c r="C15" s="4" t="s">
        <v>185</v>
      </c>
      <c r="D15" s="25" t="s">
        <v>49</v>
      </c>
      <c r="E15" s="18">
        <v>55</v>
      </c>
      <c r="F15" s="45"/>
      <c r="G15" s="32"/>
      <c r="H15" s="46"/>
      <c r="I15" s="30"/>
      <c r="J15" s="40"/>
      <c r="K15" s="31"/>
      <c r="L15" s="59"/>
      <c r="M15" s="39"/>
      <c r="N15" s="39"/>
      <c r="O15" s="39"/>
    </row>
    <row r="16" spans="2:15" ht="135" customHeight="1">
      <c r="B16" s="19">
        <v>8</v>
      </c>
      <c r="C16" s="4" t="s">
        <v>259</v>
      </c>
      <c r="D16" s="25" t="s">
        <v>49</v>
      </c>
      <c r="E16" s="18">
        <v>550</v>
      </c>
      <c r="F16" s="45"/>
      <c r="G16" s="32"/>
      <c r="H16" s="46"/>
      <c r="I16" s="30"/>
      <c r="J16" s="40"/>
      <c r="K16" s="31"/>
      <c r="L16" s="59"/>
      <c r="M16" s="39"/>
      <c r="N16" s="39"/>
      <c r="O16" s="39"/>
    </row>
    <row r="17" spans="2:15" ht="25.5">
      <c r="B17" s="19">
        <v>9</v>
      </c>
      <c r="C17" s="4" t="s">
        <v>186</v>
      </c>
      <c r="D17" s="25" t="s">
        <v>49</v>
      </c>
      <c r="E17" s="18">
        <v>150</v>
      </c>
      <c r="F17" s="45"/>
      <c r="G17" s="32"/>
      <c r="H17" s="47"/>
      <c r="I17" s="30"/>
      <c r="J17" s="40"/>
      <c r="K17" s="31"/>
      <c r="L17" s="59"/>
      <c r="M17" s="39"/>
      <c r="N17" s="39"/>
      <c r="O17" s="39"/>
    </row>
    <row r="18" spans="2:15" ht="25.5">
      <c r="B18" s="19">
        <v>10</v>
      </c>
      <c r="C18" s="4" t="s">
        <v>250</v>
      </c>
      <c r="D18" s="25" t="s">
        <v>49</v>
      </c>
      <c r="E18" s="18">
        <v>80</v>
      </c>
      <c r="F18" s="45"/>
      <c r="G18" s="32"/>
      <c r="H18" s="47"/>
      <c r="I18" s="30"/>
      <c r="J18" s="40"/>
      <c r="K18" s="31"/>
      <c r="L18" s="59"/>
      <c r="M18" s="39"/>
      <c r="N18" s="39"/>
      <c r="O18" s="39"/>
    </row>
    <row r="19" spans="2:15" ht="38.25">
      <c r="B19" s="19">
        <v>11</v>
      </c>
      <c r="C19" s="4" t="s">
        <v>251</v>
      </c>
      <c r="D19" s="25" t="s">
        <v>115</v>
      </c>
      <c r="E19" s="18">
        <v>150</v>
      </c>
      <c r="F19" s="45"/>
      <c r="G19" s="32"/>
      <c r="H19" s="46"/>
      <c r="I19" s="30"/>
      <c r="J19" s="40"/>
      <c r="K19" s="31"/>
      <c r="L19" s="59"/>
      <c r="M19" s="39"/>
      <c r="N19" s="39"/>
      <c r="O19" s="39"/>
    </row>
    <row r="20" spans="2:15" ht="25.5">
      <c r="B20" s="19">
        <v>12</v>
      </c>
      <c r="C20" s="4" t="s">
        <v>280</v>
      </c>
      <c r="D20" s="25" t="s">
        <v>115</v>
      </c>
      <c r="E20" s="18">
        <v>20</v>
      </c>
      <c r="F20" s="45"/>
      <c r="G20" s="32"/>
      <c r="H20" s="46"/>
      <c r="I20" s="30"/>
      <c r="J20" s="40"/>
      <c r="K20" s="31"/>
      <c r="L20" s="59"/>
      <c r="M20" s="39"/>
      <c r="N20" s="39"/>
      <c r="O20" s="39"/>
    </row>
    <row r="21" spans="2:15" ht="56.25" customHeight="1">
      <c r="B21" s="19">
        <v>13</v>
      </c>
      <c r="C21" s="4" t="s">
        <v>252</v>
      </c>
      <c r="D21" s="25" t="s">
        <v>115</v>
      </c>
      <c r="E21" s="18">
        <v>100</v>
      </c>
      <c r="F21" s="45"/>
      <c r="G21" s="32"/>
      <c r="H21" s="47"/>
      <c r="I21" s="30"/>
      <c r="J21" s="40"/>
      <c r="K21" s="31"/>
      <c r="L21" s="60"/>
      <c r="M21" s="39"/>
      <c r="N21" s="39"/>
      <c r="O21" s="39"/>
    </row>
    <row r="22" spans="2:15" ht="25.5">
      <c r="B22" s="19">
        <v>14</v>
      </c>
      <c r="C22" s="4" t="s">
        <v>187</v>
      </c>
      <c r="D22" s="25" t="s">
        <v>49</v>
      </c>
      <c r="E22" s="18">
        <v>120</v>
      </c>
      <c r="F22" s="45"/>
      <c r="G22" s="32"/>
      <c r="H22" s="46"/>
      <c r="I22" s="30"/>
      <c r="J22" s="40"/>
      <c r="K22" s="31"/>
      <c r="L22" s="59"/>
      <c r="M22" s="39"/>
      <c r="N22" s="39"/>
      <c r="O22" s="39"/>
    </row>
    <row r="23" spans="2:15" ht="25.5">
      <c r="B23" s="19">
        <v>15</v>
      </c>
      <c r="C23" s="4" t="s">
        <v>188</v>
      </c>
      <c r="D23" s="25" t="s">
        <v>49</v>
      </c>
      <c r="E23" s="18">
        <v>30</v>
      </c>
      <c r="F23" s="45"/>
      <c r="G23" s="32"/>
      <c r="H23" s="46"/>
      <c r="I23" s="30"/>
      <c r="J23" s="40"/>
      <c r="K23" s="31"/>
      <c r="L23" s="59"/>
      <c r="M23" s="39"/>
      <c r="N23" s="39"/>
      <c r="O23" s="39"/>
    </row>
    <row r="24" spans="2:15" ht="81.75" customHeight="1">
      <c r="B24" s="19">
        <v>16</v>
      </c>
      <c r="C24" s="4" t="s">
        <v>260</v>
      </c>
      <c r="D24" s="25" t="s">
        <v>40</v>
      </c>
      <c r="E24" s="18">
        <v>360</v>
      </c>
      <c r="F24" s="45"/>
      <c r="G24" s="32"/>
      <c r="H24" s="46"/>
      <c r="I24" s="30"/>
      <c r="J24" s="40"/>
      <c r="K24" s="31"/>
      <c r="L24" s="59"/>
      <c r="M24" s="39"/>
      <c r="N24" s="39"/>
      <c r="O24" s="39"/>
    </row>
    <row r="25" spans="2:15" ht="102">
      <c r="B25" s="19">
        <v>17</v>
      </c>
      <c r="C25" s="4" t="s">
        <v>261</v>
      </c>
      <c r="D25" s="25" t="s">
        <v>40</v>
      </c>
      <c r="E25" s="18">
        <v>800</v>
      </c>
      <c r="F25" s="45"/>
      <c r="G25" s="32"/>
      <c r="H25" s="46"/>
      <c r="I25" s="30"/>
      <c r="J25" s="40"/>
      <c r="K25" s="31"/>
      <c r="L25" s="59"/>
      <c r="M25" s="39"/>
      <c r="N25" s="39"/>
      <c r="O25" s="39"/>
    </row>
    <row r="26" spans="2:15" ht="56.25" customHeight="1">
      <c r="B26" s="19">
        <v>18</v>
      </c>
      <c r="C26" s="4" t="s">
        <v>189</v>
      </c>
      <c r="D26" s="25" t="s">
        <v>40</v>
      </c>
      <c r="E26" s="18">
        <v>120</v>
      </c>
      <c r="F26" s="45"/>
      <c r="G26" s="32"/>
      <c r="H26" s="46"/>
      <c r="I26" s="30"/>
      <c r="J26" s="40"/>
      <c r="K26" s="31"/>
      <c r="L26" s="59"/>
      <c r="M26" s="39"/>
      <c r="N26" s="39"/>
      <c r="O26" s="39"/>
    </row>
    <row r="27" spans="2:15" ht="64.5" customHeight="1">
      <c r="B27" s="19">
        <v>19</v>
      </c>
      <c r="C27" s="4" t="s">
        <v>190</v>
      </c>
      <c r="D27" s="25" t="s">
        <v>49</v>
      </c>
      <c r="E27" s="18">
        <v>200</v>
      </c>
      <c r="F27" s="45"/>
      <c r="G27" s="32"/>
      <c r="H27" s="46"/>
      <c r="I27" s="30"/>
      <c r="J27" s="40"/>
      <c r="K27" s="31"/>
      <c r="L27" s="59"/>
      <c r="M27" s="39"/>
      <c r="N27" s="39"/>
      <c r="O27" s="39"/>
    </row>
    <row r="28" spans="2:15" ht="25.5">
      <c r="B28" s="19">
        <v>20</v>
      </c>
      <c r="C28" s="4" t="s">
        <v>191</v>
      </c>
      <c r="D28" s="25" t="s">
        <v>49</v>
      </c>
      <c r="E28" s="18">
        <v>100</v>
      </c>
      <c r="F28" s="45"/>
      <c r="G28" s="32"/>
      <c r="H28" s="46"/>
      <c r="I28" s="30"/>
      <c r="J28" s="40"/>
      <c r="K28" s="31"/>
      <c r="L28" s="59"/>
      <c r="M28" s="39"/>
      <c r="N28" s="39"/>
      <c r="O28" s="39"/>
    </row>
    <row r="29" spans="2:15" ht="25.5">
      <c r="B29" s="19">
        <v>21</v>
      </c>
      <c r="C29" s="4" t="s">
        <v>193</v>
      </c>
      <c r="D29" s="25" t="s">
        <v>115</v>
      </c>
      <c r="E29" s="18">
        <v>120</v>
      </c>
      <c r="F29" s="45"/>
      <c r="G29" s="32"/>
      <c r="H29" s="46"/>
      <c r="I29" s="30"/>
      <c r="J29" s="40"/>
      <c r="K29" s="31"/>
      <c r="L29" s="59"/>
      <c r="M29" s="39"/>
      <c r="N29" s="39"/>
      <c r="O29" s="39"/>
    </row>
    <row r="30" spans="2:15" ht="25.5">
      <c r="B30" s="19">
        <v>22</v>
      </c>
      <c r="C30" s="4" t="s">
        <v>192</v>
      </c>
      <c r="D30" s="25" t="s">
        <v>115</v>
      </c>
      <c r="E30" s="18">
        <v>40</v>
      </c>
      <c r="F30" s="45"/>
      <c r="G30" s="32"/>
      <c r="H30" s="46"/>
      <c r="I30" s="30"/>
      <c r="J30" s="40"/>
      <c r="K30" s="31"/>
      <c r="L30" s="59"/>
      <c r="M30" s="39"/>
      <c r="N30" s="39"/>
      <c r="O30" s="39"/>
    </row>
    <row r="31" spans="2:15" ht="25.5">
      <c r="B31" s="19">
        <v>23</v>
      </c>
      <c r="C31" s="4" t="s">
        <v>194</v>
      </c>
      <c r="D31" s="25" t="s">
        <v>115</v>
      </c>
      <c r="E31" s="18">
        <v>90</v>
      </c>
      <c r="F31" s="45"/>
      <c r="G31" s="32"/>
      <c r="H31" s="46"/>
      <c r="I31" s="30"/>
      <c r="J31" s="40"/>
      <c r="K31" s="31"/>
      <c r="L31" s="59"/>
      <c r="M31" s="39"/>
      <c r="N31" s="39"/>
      <c r="O31" s="39"/>
    </row>
    <row r="32" spans="2:15" ht="25.5">
      <c r="B32" s="19">
        <v>24</v>
      </c>
      <c r="C32" s="4" t="s">
        <v>195</v>
      </c>
      <c r="D32" s="25" t="s">
        <v>49</v>
      </c>
      <c r="E32" s="18">
        <v>100</v>
      </c>
      <c r="F32" s="45"/>
      <c r="G32" s="32"/>
      <c r="H32" s="46"/>
      <c r="I32" s="30"/>
      <c r="J32" s="40"/>
      <c r="K32" s="31"/>
      <c r="L32" s="59"/>
      <c r="M32" s="39"/>
      <c r="N32" s="39"/>
      <c r="O32" s="39"/>
    </row>
    <row r="33" spans="2:15" ht="74.25" customHeight="1">
      <c r="B33" s="19">
        <v>25</v>
      </c>
      <c r="C33" s="4" t="s">
        <v>196</v>
      </c>
      <c r="D33" s="25" t="s">
        <v>49</v>
      </c>
      <c r="E33" s="18">
        <v>140</v>
      </c>
      <c r="F33" s="45"/>
      <c r="G33" s="32"/>
      <c r="H33" s="46"/>
      <c r="I33" s="30"/>
      <c r="J33" s="40"/>
      <c r="K33" s="31"/>
      <c r="L33" s="59"/>
      <c r="M33" s="39"/>
      <c r="N33" s="39"/>
      <c r="O33" s="39"/>
    </row>
    <row r="34" spans="2:15" ht="25.5">
      <c r="B34" s="19">
        <v>26</v>
      </c>
      <c r="C34" s="4" t="s">
        <v>197</v>
      </c>
      <c r="D34" s="25" t="s">
        <v>49</v>
      </c>
      <c r="E34" s="18">
        <v>500</v>
      </c>
      <c r="F34" s="45"/>
      <c r="G34" s="32"/>
      <c r="H34" s="46"/>
      <c r="I34" s="30"/>
      <c r="J34" s="40"/>
      <c r="K34" s="31"/>
      <c r="L34" s="59"/>
      <c r="M34" s="39"/>
      <c r="N34" s="39"/>
      <c r="O34" s="39"/>
    </row>
    <row r="35" spans="2:15" ht="57" customHeight="1">
      <c r="B35" s="19">
        <v>27</v>
      </c>
      <c r="C35" s="4" t="s">
        <v>198</v>
      </c>
      <c r="D35" s="25" t="s">
        <v>49</v>
      </c>
      <c r="E35" s="18">
        <v>200</v>
      </c>
      <c r="F35" s="45"/>
      <c r="G35" s="32"/>
      <c r="H35" s="46"/>
      <c r="I35" s="30"/>
      <c r="J35" s="40"/>
      <c r="K35" s="31"/>
      <c r="L35" s="59"/>
      <c r="M35" s="39"/>
      <c r="N35" s="39"/>
      <c r="O35" s="39"/>
    </row>
    <row r="36" spans="2:15" ht="25.5">
      <c r="B36" s="19">
        <v>28</v>
      </c>
      <c r="C36" s="4" t="s">
        <v>199</v>
      </c>
      <c r="D36" s="25" t="s">
        <v>49</v>
      </c>
      <c r="E36" s="18">
        <v>300</v>
      </c>
      <c r="F36" s="45"/>
      <c r="G36" s="32"/>
      <c r="H36" s="47"/>
      <c r="I36" s="30"/>
      <c r="J36" s="40"/>
      <c r="K36" s="31"/>
      <c r="L36" s="59"/>
      <c r="M36" s="39"/>
      <c r="N36" s="39"/>
      <c r="O36" s="39"/>
    </row>
    <row r="37" spans="2:15" ht="27" customHeight="1">
      <c r="B37" s="19">
        <v>29</v>
      </c>
      <c r="C37" s="4" t="s">
        <v>254</v>
      </c>
      <c r="D37" s="25" t="s">
        <v>255</v>
      </c>
      <c r="E37" s="18">
        <v>20</v>
      </c>
      <c r="F37" s="45"/>
      <c r="G37" s="32"/>
      <c r="H37" s="47"/>
      <c r="I37" s="30"/>
      <c r="J37" s="40"/>
      <c r="K37" s="31"/>
      <c r="L37" s="59"/>
      <c r="M37" s="39"/>
      <c r="N37" s="39"/>
      <c r="O37" s="39"/>
    </row>
    <row r="38" spans="2:15" ht="72" customHeight="1">
      <c r="B38" s="19">
        <v>30</v>
      </c>
      <c r="C38" s="4" t="s">
        <v>200</v>
      </c>
      <c r="D38" s="25" t="s">
        <v>49</v>
      </c>
      <c r="E38" s="18">
        <v>140</v>
      </c>
      <c r="F38" s="45"/>
      <c r="G38" s="32"/>
      <c r="H38" s="46"/>
      <c r="I38" s="30"/>
      <c r="J38" s="40"/>
      <c r="K38" s="31"/>
      <c r="L38" s="59"/>
      <c r="M38" s="39"/>
      <c r="N38" s="39"/>
      <c r="O38" s="39"/>
    </row>
    <row r="39" spans="2:15" ht="25.5">
      <c r="B39" s="19">
        <v>31</v>
      </c>
      <c r="C39" s="4" t="s">
        <v>201</v>
      </c>
      <c r="D39" s="25" t="s">
        <v>49</v>
      </c>
      <c r="E39" s="18">
        <v>160</v>
      </c>
      <c r="F39" s="45"/>
      <c r="G39" s="32"/>
      <c r="H39" s="46"/>
      <c r="I39" s="30"/>
      <c r="J39" s="40"/>
      <c r="K39" s="31"/>
      <c r="L39" s="59"/>
      <c r="M39" s="39"/>
      <c r="N39" s="39"/>
      <c r="O39" s="39"/>
    </row>
    <row r="40" spans="2:15" ht="25.5">
      <c r="B40" s="19">
        <v>32</v>
      </c>
      <c r="C40" s="4" t="s">
        <v>202</v>
      </c>
      <c r="D40" s="25" t="s">
        <v>49</v>
      </c>
      <c r="E40" s="18">
        <v>220</v>
      </c>
      <c r="F40" s="45"/>
      <c r="G40" s="32"/>
      <c r="H40" s="46"/>
      <c r="I40" s="30"/>
      <c r="J40" s="40"/>
      <c r="K40" s="31"/>
      <c r="L40" s="59"/>
      <c r="M40" s="39"/>
      <c r="N40" s="39"/>
      <c r="O40" s="39"/>
    </row>
    <row r="41" spans="2:15" ht="12.75">
      <c r="B41" s="19">
        <v>33</v>
      </c>
      <c r="C41" s="4" t="s">
        <v>203</v>
      </c>
      <c r="D41" s="25" t="s">
        <v>49</v>
      </c>
      <c r="E41" s="18">
        <v>60</v>
      </c>
      <c r="F41" s="45"/>
      <c r="G41" s="32"/>
      <c r="H41" s="46"/>
      <c r="I41" s="30"/>
      <c r="J41" s="40"/>
      <c r="K41" s="31"/>
      <c r="L41" s="59"/>
      <c r="M41" s="39"/>
      <c r="N41" s="39"/>
      <c r="O41" s="39"/>
    </row>
    <row r="42" spans="2:15" ht="51">
      <c r="B42" s="19">
        <v>34</v>
      </c>
      <c r="C42" s="4" t="s">
        <v>279</v>
      </c>
      <c r="D42" s="25" t="s">
        <v>49</v>
      </c>
      <c r="E42" s="18">
        <v>800</v>
      </c>
      <c r="F42" s="45"/>
      <c r="G42" s="32"/>
      <c r="H42" s="46"/>
      <c r="I42" s="30"/>
      <c r="J42" s="40"/>
      <c r="K42" s="31"/>
      <c r="L42" s="59"/>
      <c r="M42" s="39"/>
      <c r="N42" s="39"/>
      <c r="O42" s="39"/>
    </row>
    <row r="43" spans="2:15" ht="25.5">
      <c r="B43" s="19">
        <v>35</v>
      </c>
      <c r="C43" s="4" t="s">
        <v>204</v>
      </c>
      <c r="D43" s="25" t="s">
        <v>115</v>
      </c>
      <c r="E43" s="18">
        <v>15</v>
      </c>
      <c r="F43" s="45"/>
      <c r="G43" s="32"/>
      <c r="H43" s="46"/>
      <c r="I43" s="30"/>
      <c r="J43" s="40"/>
      <c r="K43" s="31"/>
      <c r="L43" s="59"/>
      <c r="M43" s="39"/>
      <c r="N43" s="39"/>
      <c r="O43" s="39"/>
    </row>
    <row r="44" spans="2:15" ht="12.75">
      <c r="B44" s="19">
        <v>36</v>
      </c>
      <c r="C44" s="4" t="s">
        <v>205</v>
      </c>
      <c r="D44" s="25" t="s">
        <v>49</v>
      </c>
      <c r="E44" s="18">
        <v>270</v>
      </c>
      <c r="F44" s="45"/>
      <c r="G44" s="32"/>
      <c r="H44" s="46"/>
      <c r="I44" s="30"/>
      <c r="J44" s="40"/>
      <c r="K44" s="31"/>
      <c r="L44" s="59"/>
      <c r="M44" s="39"/>
      <c r="N44" s="39"/>
      <c r="O44" s="39"/>
    </row>
    <row r="45" spans="2:15" ht="38.25">
      <c r="B45" s="19">
        <v>37</v>
      </c>
      <c r="C45" s="4" t="s">
        <v>206</v>
      </c>
      <c r="D45" s="25" t="s">
        <v>49</v>
      </c>
      <c r="E45" s="18">
        <v>150</v>
      </c>
      <c r="F45" s="45"/>
      <c r="G45" s="32"/>
      <c r="H45" s="46"/>
      <c r="I45" s="30"/>
      <c r="J45" s="40"/>
      <c r="K45" s="31"/>
      <c r="L45" s="59"/>
      <c r="M45" s="39"/>
      <c r="N45" s="39"/>
      <c r="O45" s="39"/>
    </row>
    <row r="46" spans="2:15" ht="63" customHeight="1">
      <c r="B46" s="19">
        <v>38</v>
      </c>
      <c r="C46" s="4" t="s">
        <v>207</v>
      </c>
      <c r="D46" s="25" t="s">
        <v>115</v>
      </c>
      <c r="E46" s="18">
        <v>400</v>
      </c>
      <c r="F46" s="45"/>
      <c r="G46" s="32"/>
      <c r="H46" s="46"/>
      <c r="I46" s="30"/>
      <c r="J46" s="40"/>
      <c r="K46" s="31"/>
      <c r="L46" s="59"/>
      <c r="M46" s="39"/>
      <c r="N46" s="39"/>
      <c r="O46" s="39"/>
    </row>
    <row r="47" spans="2:15" ht="63" customHeight="1">
      <c r="B47" s="19">
        <v>39</v>
      </c>
      <c r="C47" s="4" t="s">
        <v>286</v>
      </c>
      <c r="D47" s="25" t="s">
        <v>115</v>
      </c>
      <c r="E47" s="18">
        <v>50</v>
      </c>
      <c r="F47" s="45"/>
      <c r="G47" s="32"/>
      <c r="H47" s="46"/>
      <c r="I47" s="30"/>
      <c r="J47" s="40"/>
      <c r="K47" s="31"/>
      <c r="L47" s="59"/>
      <c r="M47" s="39"/>
      <c r="N47" s="39"/>
      <c r="O47" s="39"/>
    </row>
    <row r="48" spans="2:15" ht="69" customHeight="1">
      <c r="B48" s="19">
        <v>40</v>
      </c>
      <c r="C48" s="4" t="s">
        <v>208</v>
      </c>
      <c r="D48" s="25" t="s">
        <v>115</v>
      </c>
      <c r="E48" s="18">
        <v>15</v>
      </c>
      <c r="F48" s="45"/>
      <c r="G48" s="32"/>
      <c r="H48" s="46"/>
      <c r="I48" s="30"/>
      <c r="J48" s="40"/>
      <c r="K48" s="31"/>
      <c r="L48" s="59"/>
      <c r="M48" s="39"/>
      <c r="N48" s="39"/>
      <c r="O48" s="39"/>
    </row>
    <row r="49" spans="2:15" ht="25.5">
      <c r="B49" s="19">
        <v>41</v>
      </c>
      <c r="C49" s="4" t="s">
        <v>209</v>
      </c>
      <c r="D49" s="25" t="s">
        <v>115</v>
      </c>
      <c r="E49" s="18">
        <v>500</v>
      </c>
      <c r="F49" s="45"/>
      <c r="G49" s="32"/>
      <c r="H49" s="47"/>
      <c r="I49" s="30"/>
      <c r="J49" s="40"/>
      <c r="K49" s="31"/>
      <c r="L49" s="59"/>
      <c r="M49" s="39"/>
      <c r="N49" s="39"/>
      <c r="O49" s="39"/>
    </row>
    <row r="50" spans="2:15" ht="25.5">
      <c r="B50" s="19">
        <v>42</v>
      </c>
      <c r="C50" s="4" t="s">
        <v>210</v>
      </c>
      <c r="D50" s="25" t="s">
        <v>115</v>
      </c>
      <c r="E50" s="18">
        <v>30</v>
      </c>
      <c r="F50" s="45"/>
      <c r="G50" s="32"/>
      <c r="H50" s="47"/>
      <c r="I50" s="30"/>
      <c r="J50" s="40"/>
      <c r="K50" s="31"/>
      <c r="L50" s="59"/>
      <c r="M50" s="39"/>
      <c r="N50" s="39"/>
      <c r="O50" s="39"/>
    </row>
    <row r="51" spans="2:15" ht="25.5">
      <c r="B51" s="19">
        <v>43</v>
      </c>
      <c r="C51" s="4" t="s">
        <v>211</v>
      </c>
      <c r="D51" s="25" t="s">
        <v>49</v>
      </c>
      <c r="E51" s="18">
        <v>300</v>
      </c>
      <c r="F51" s="45"/>
      <c r="G51" s="32"/>
      <c r="H51" s="46"/>
      <c r="I51" s="30"/>
      <c r="J51" s="40"/>
      <c r="K51" s="31"/>
      <c r="L51" s="59"/>
      <c r="M51" s="39"/>
      <c r="N51" s="39"/>
      <c r="O51" s="39"/>
    </row>
    <row r="52" spans="2:15" ht="12.75">
      <c r="B52" s="19">
        <v>44</v>
      </c>
      <c r="C52" s="4" t="s">
        <v>212</v>
      </c>
      <c r="D52" s="25" t="s">
        <v>49</v>
      </c>
      <c r="E52" s="18">
        <v>200</v>
      </c>
      <c r="F52" s="45"/>
      <c r="G52" s="32"/>
      <c r="H52" s="46"/>
      <c r="I52" s="30"/>
      <c r="J52" s="40"/>
      <c r="K52" s="31"/>
      <c r="L52" s="59"/>
      <c r="M52" s="39"/>
      <c r="N52" s="39"/>
      <c r="O52" s="39"/>
    </row>
    <row r="53" spans="2:15" ht="25.5">
      <c r="B53" s="19">
        <v>45</v>
      </c>
      <c r="C53" s="4" t="s">
        <v>213</v>
      </c>
      <c r="D53" s="25" t="s">
        <v>49</v>
      </c>
      <c r="E53" s="18">
        <v>200</v>
      </c>
      <c r="F53" s="45"/>
      <c r="G53" s="32"/>
      <c r="H53" s="46"/>
      <c r="I53" s="30"/>
      <c r="J53" s="40"/>
      <c r="K53" s="31"/>
      <c r="L53" s="59"/>
      <c r="M53" s="39"/>
      <c r="N53" s="39"/>
      <c r="O53" s="39"/>
    </row>
    <row r="54" spans="2:15" ht="25.5">
      <c r="B54" s="19">
        <v>46</v>
      </c>
      <c r="C54" s="4" t="s">
        <v>214</v>
      </c>
      <c r="D54" s="25" t="s">
        <v>253</v>
      </c>
      <c r="E54" s="18">
        <v>300</v>
      </c>
      <c r="F54" s="45"/>
      <c r="G54" s="32"/>
      <c r="H54" s="46"/>
      <c r="I54" s="30"/>
      <c r="J54" s="40"/>
      <c r="K54" s="31"/>
      <c r="L54" s="59"/>
      <c r="M54" s="39"/>
      <c r="N54" s="39"/>
      <c r="O54" s="39"/>
    </row>
    <row r="55" spans="2:15" ht="24.75" customHeight="1">
      <c r="B55" s="19">
        <v>47</v>
      </c>
      <c r="C55" s="4" t="s">
        <v>246</v>
      </c>
      <c r="D55" s="25" t="s">
        <v>49</v>
      </c>
      <c r="E55" s="18">
        <v>40</v>
      </c>
      <c r="F55" s="45"/>
      <c r="G55" s="32"/>
      <c r="H55" s="46"/>
      <c r="I55" s="30"/>
      <c r="J55" s="40"/>
      <c r="K55" s="31"/>
      <c r="L55" s="59"/>
      <c r="M55" s="39"/>
      <c r="N55" s="39"/>
      <c r="O55" s="39"/>
    </row>
    <row r="56" spans="2:15" ht="25.5">
      <c r="B56" s="19">
        <v>48</v>
      </c>
      <c r="C56" s="4" t="s">
        <v>256</v>
      </c>
      <c r="D56" s="25" t="s">
        <v>49</v>
      </c>
      <c r="E56" s="18">
        <v>150</v>
      </c>
      <c r="F56" s="45"/>
      <c r="G56" s="32"/>
      <c r="H56" s="46"/>
      <c r="I56" s="30"/>
      <c r="J56" s="40"/>
      <c r="K56" s="31"/>
      <c r="L56" s="59"/>
      <c r="M56" s="39"/>
      <c r="N56" s="39"/>
      <c r="O56" s="39"/>
    </row>
    <row r="57" spans="2:15" ht="25.5">
      <c r="B57" s="19">
        <v>49</v>
      </c>
      <c r="C57" s="4" t="s">
        <v>263</v>
      </c>
      <c r="D57" s="25" t="s">
        <v>49</v>
      </c>
      <c r="E57" s="18">
        <v>100</v>
      </c>
      <c r="F57" s="45"/>
      <c r="G57" s="32"/>
      <c r="H57" s="46"/>
      <c r="I57" s="30"/>
      <c r="J57" s="40"/>
      <c r="K57" s="31"/>
      <c r="L57" s="59"/>
      <c r="M57" s="39"/>
      <c r="N57" s="39"/>
      <c r="O57" s="39"/>
    </row>
    <row r="58" spans="2:15" ht="12.75">
      <c r="B58" s="19">
        <v>50</v>
      </c>
      <c r="C58" s="4" t="s">
        <v>215</v>
      </c>
      <c r="D58" s="25" t="s">
        <v>49</v>
      </c>
      <c r="E58" s="18">
        <v>300</v>
      </c>
      <c r="F58" s="45"/>
      <c r="G58" s="32"/>
      <c r="H58" s="47"/>
      <c r="I58" s="30"/>
      <c r="J58" s="40"/>
      <c r="K58" s="31"/>
      <c r="L58" s="59"/>
      <c r="M58" s="39"/>
      <c r="N58" s="39"/>
      <c r="O58" s="39"/>
    </row>
    <row r="59" spans="2:15" ht="25.5">
      <c r="B59" s="19">
        <v>51</v>
      </c>
      <c r="C59" s="4" t="s">
        <v>216</v>
      </c>
      <c r="D59" s="25" t="s">
        <v>49</v>
      </c>
      <c r="E59" s="18">
        <v>600</v>
      </c>
      <c r="F59" s="45"/>
      <c r="G59" s="32"/>
      <c r="H59" s="47"/>
      <c r="I59" s="30"/>
      <c r="J59" s="40"/>
      <c r="K59" s="31"/>
      <c r="L59" s="59"/>
      <c r="M59" s="39"/>
      <c r="N59" s="39"/>
      <c r="O59" s="39"/>
    </row>
    <row r="60" spans="2:15" ht="12.75">
      <c r="B60" s="19">
        <v>52</v>
      </c>
      <c r="C60" s="4" t="s">
        <v>217</v>
      </c>
      <c r="D60" s="25" t="s">
        <v>49</v>
      </c>
      <c r="E60" s="18">
        <v>350</v>
      </c>
      <c r="F60" s="45"/>
      <c r="G60" s="32"/>
      <c r="H60" s="46"/>
      <c r="I60" s="30"/>
      <c r="J60" s="40"/>
      <c r="K60" s="31"/>
      <c r="L60" s="59"/>
      <c r="M60" s="39"/>
      <c r="N60" s="39"/>
      <c r="O60" s="39"/>
    </row>
    <row r="61" spans="2:15" ht="25.5">
      <c r="B61" s="19">
        <v>53</v>
      </c>
      <c r="C61" s="4" t="s">
        <v>218</v>
      </c>
      <c r="D61" s="25" t="s">
        <v>115</v>
      </c>
      <c r="E61" s="18">
        <v>100</v>
      </c>
      <c r="F61" s="45"/>
      <c r="G61" s="32"/>
      <c r="H61" s="46"/>
      <c r="I61" s="30"/>
      <c r="J61" s="40"/>
      <c r="K61" s="31"/>
      <c r="L61" s="59"/>
      <c r="M61" s="39"/>
      <c r="N61" s="39"/>
      <c r="O61" s="39"/>
    </row>
    <row r="62" spans="2:15" ht="25.5">
      <c r="B62" s="19">
        <v>54</v>
      </c>
      <c r="C62" s="4" t="s">
        <v>219</v>
      </c>
      <c r="D62" s="25" t="s">
        <v>115</v>
      </c>
      <c r="E62" s="18">
        <v>100</v>
      </c>
      <c r="F62" s="45"/>
      <c r="G62" s="32"/>
      <c r="H62" s="46"/>
      <c r="I62" s="30"/>
      <c r="J62" s="40"/>
      <c r="K62" s="31"/>
      <c r="L62" s="59"/>
      <c r="M62" s="39"/>
      <c r="N62" s="39"/>
      <c r="O62" s="39"/>
    </row>
    <row r="63" spans="2:15" ht="25.5">
      <c r="B63" s="19">
        <v>55</v>
      </c>
      <c r="C63" s="4" t="s">
        <v>221</v>
      </c>
      <c r="D63" s="25" t="s">
        <v>49</v>
      </c>
      <c r="E63" s="18">
        <v>20</v>
      </c>
      <c r="F63" s="45"/>
      <c r="G63" s="32"/>
      <c r="H63" s="47"/>
      <c r="I63" s="30"/>
      <c r="J63" s="40"/>
      <c r="K63" s="31"/>
      <c r="L63" s="59"/>
      <c r="M63" s="39"/>
      <c r="N63" s="39"/>
      <c r="O63" s="39"/>
    </row>
    <row r="64" spans="2:15" ht="12.75">
      <c r="B64" s="19">
        <v>56</v>
      </c>
      <c r="C64" s="4" t="s">
        <v>222</v>
      </c>
      <c r="D64" s="25" t="s">
        <v>49</v>
      </c>
      <c r="E64" s="18">
        <v>30</v>
      </c>
      <c r="F64" s="45"/>
      <c r="G64" s="32"/>
      <c r="H64" s="47"/>
      <c r="I64" s="30"/>
      <c r="J64" s="40"/>
      <c r="K64" s="31"/>
      <c r="L64" s="59"/>
      <c r="M64" s="39"/>
      <c r="N64" s="39"/>
      <c r="O64" s="39"/>
    </row>
    <row r="65" spans="2:15" ht="70.5" customHeight="1">
      <c r="B65" s="19">
        <v>57</v>
      </c>
      <c r="C65" s="4" t="s">
        <v>223</v>
      </c>
      <c r="D65" s="25" t="s">
        <v>115</v>
      </c>
      <c r="E65" s="18">
        <v>300</v>
      </c>
      <c r="F65" s="45"/>
      <c r="G65" s="32"/>
      <c r="H65" s="46"/>
      <c r="I65" s="30"/>
      <c r="J65" s="40"/>
      <c r="K65" s="31"/>
      <c r="L65" s="59"/>
      <c r="M65" s="39"/>
      <c r="N65" s="39"/>
      <c r="O65" s="39"/>
    </row>
    <row r="66" spans="2:15" ht="62.25" customHeight="1">
      <c r="B66" s="19">
        <v>58</v>
      </c>
      <c r="C66" s="4" t="s">
        <v>224</v>
      </c>
      <c r="D66" s="25" t="s">
        <v>115</v>
      </c>
      <c r="E66" s="18">
        <v>200</v>
      </c>
      <c r="F66" s="45"/>
      <c r="G66" s="32"/>
      <c r="H66" s="46"/>
      <c r="I66" s="30"/>
      <c r="J66" s="40"/>
      <c r="K66" s="31"/>
      <c r="L66" s="59"/>
      <c r="M66" s="39"/>
      <c r="N66" s="39"/>
      <c r="O66" s="39"/>
    </row>
    <row r="67" spans="2:15" ht="25.5">
      <c r="B67" s="19">
        <v>59</v>
      </c>
      <c r="C67" s="4" t="s">
        <v>225</v>
      </c>
      <c r="D67" s="25" t="s">
        <v>49</v>
      </c>
      <c r="E67" s="18">
        <v>150</v>
      </c>
      <c r="F67" s="45"/>
      <c r="G67" s="32"/>
      <c r="H67" s="46"/>
      <c r="I67" s="30"/>
      <c r="J67" s="40"/>
      <c r="K67" s="31"/>
      <c r="L67" s="59"/>
      <c r="M67" s="39"/>
      <c r="N67" s="39"/>
      <c r="O67" s="39"/>
    </row>
    <row r="68" spans="2:15" ht="150" customHeight="1">
      <c r="B68" s="19">
        <v>60</v>
      </c>
      <c r="C68" s="4" t="s">
        <v>265</v>
      </c>
      <c r="D68" s="25" t="s">
        <v>49</v>
      </c>
      <c r="E68" s="18">
        <v>400</v>
      </c>
      <c r="F68" s="45"/>
      <c r="G68" s="32"/>
      <c r="H68" s="47"/>
      <c r="I68" s="30"/>
      <c r="J68" s="40"/>
      <c r="K68" s="31"/>
      <c r="L68" s="59"/>
      <c r="M68" s="39"/>
      <c r="N68" s="39"/>
      <c r="O68" s="39"/>
    </row>
    <row r="69" spans="2:15" ht="12.75">
      <c r="B69" s="19">
        <v>61</v>
      </c>
      <c r="C69" s="4" t="s">
        <v>226</v>
      </c>
      <c r="D69" s="25" t="s">
        <v>115</v>
      </c>
      <c r="E69" s="18">
        <v>270</v>
      </c>
      <c r="F69" s="45"/>
      <c r="G69" s="32"/>
      <c r="H69" s="46"/>
      <c r="I69" s="30"/>
      <c r="J69" s="40"/>
      <c r="K69" s="31"/>
      <c r="L69" s="59"/>
      <c r="M69" s="39"/>
      <c r="N69" s="39"/>
      <c r="O69" s="39"/>
    </row>
    <row r="70" spans="2:15" ht="108" customHeight="1">
      <c r="B70" s="19">
        <v>62</v>
      </c>
      <c r="C70" s="4" t="s">
        <v>281</v>
      </c>
      <c r="D70" s="25" t="s">
        <v>49</v>
      </c>
      <c r="E70" s="18">
        <v>100</v>
      </c>
      <c r="F70" s="45"/>
      <c r="G70" s="32"/>
      <c r="H70" s="47"/>
      <c r="I70" s="30"/>
      <c r="J70" s="40"/>
      <c r="K70" s="31"/>
      <c r="L70" s="59"/>
      <c r="M70" s="39"/>
      <c r="N70" s="39"/>
      <c r="O70" s="39"/>
    </row>
    <row r="71" spans="2:15" ht="95.25" customHeight="1">
      <c r="B71" s="19">
        <v>63</v>
      </c>
      <c r="C71" s="4" t="s">
        <v>227</v>
      </c>
      <c r="D71" s="25" t="s">
        <v>115</v>
      </c>
      <c r="E71" s="18">
        <v>40</v>
      </c>
      <c r="F71" s="45"/>
      <c r="G71" s="32"/>
      <c r="H71" s="46"/>
      <c r="I71" s="30"/>
      <c r="J71" s="40"/>
      <c r="K71" s="31"/>
      <c r="L71" s="59"/>
      <c r="M71" s="39"/>
      <c r="N71" s="39"/>
      <c r="O71" s="39"/>
    </row>
    <row r="72" spans="2:15" ht="74.25" customHeight="1">
      <c r="B72" s="19">
        <v>64</v>
      </c>
      <c r="C72" s="4" t="s">
        <v>282</v>
      </c>
      <c r="D72" s="25" t="s">
        <v>49</v>
      </c>
      <c r="E72" s="18">
        <v>500</v>
      </c>
      <c r="F72" s="45"/>
      <c r="G72" s="32"/>
      <c r="H72" s="46"/>
      <c r="I72" s="30"/>
      <c r="J72" s="40"/>
      <c r="K72" s="31"/>
      <c r="L72" s="59"/>
      <c r="M72" s="39"/>
      <c r="N72" s="39"/>
      <c r="O72" s="39"/>
    </row>
    <row r="73" spans="2:15" ht="77.25" customHeight="1">
      <c r="B73" s="19">
        <v>65</v>
      </c>
      <c r="C73" s="4" t="s">
        <v>228</v>
      </c>
      <c r="D73" s="25" t="s">
        <v>115</v>
      </c>
      <c r="E73" s="18">
        <v>130</v>
      </c>
      <c r="F73" s="45"/>
      <c r="G73" s="32"/>
      <c r="H73" s="46"/>
      <c r="I73" s="30"/>
      <c r="J73" s="40"/>
      <c r="K73" s="31"/>
      <c r="L73" s="59"/>
      <c r="M73" s="39"/>
      <c r="N73" s="39"/>
      <c r="O73" s="39"/>
    </row>
    <row r="74" spans="2:15" ht="12.75">
      <c r="B74" s="19">
        <v>66</v>
      </c>
      <c r="C74" s="4" t="s">
        <v>257</v>
      </c>
      <c r="D74" s="25" t="s">
        <v>49</v>
      </c>
      <c r="E74" s="18">
        <v>40</v>
      </c>
      <c r="F74" s="45"/>
      <c r="G74" s="32"/>
      <c r="H74" s="46"/>
      <c r="I74" s="30"/>
      <c r="J74" s="40"/>
      <c r="K74" s="31"/>
      <c r="L74" s="59"/>
      <c r="M74" s="39"/>
      <c r="N74" s="39"/>
      <c r="O74" s="39"/>
    </row>
    <row r="75" spans="2:15" ht="25.5">
      <c r="B75" s="19">
        <v>67</v>
      </c>
      <c r="C75" s="4" t="s">
        <v>229</v>
      </c>
      <c r="D75" s="25" t="s">
        <v>49</v>
      </c>
      <c r="E75" s="18">
        <v>360</v>
      </c>
      <c r="F75" s="45"/>
      <c r="G75" s="32"/>
      <c r="H75" s="46"/>
      <c r="I75" s="30"/>
      <c r="J75" s="40"/>
      <c r="K75" s="31"/>
      <c r="L75" s="59"/>
      <c r="M75" s="39"/>
      <c r="N75" s="39"/>
      <c r="O75" s="39"/>
    </row>
    <row r="76" spans="2:15" ht="12.75">
      <c r="B76" s="19">
        <v>68</v>
      </c>
      <c r="C76" s="4" t="s">
        <v>230</v>
      </c>
      <c r="D76" s="25" t="s">
        <v>49</v>
      </c>
      <c r="E76" s="18">
        <v>12</v>
      </c>
      <c r="F76" s="45"/>
      <c r="G76" s="32"/>
      <c r="H76" s="46"/>
      <c r="I76" s="30"/>
      <c r="J76" s="40"/>
      <c r="K76" s="31"/>
      <c r="L76" s="59"/>
      <c r="M76" s="39"/>
      <c r="N76" s="39"/>
      <c r="O76" s="39"/>
    </row>
    <row r="77" spans="2:15" ht="30.75" customHeight="1">
      <c r="B77" s="19">
        <v>69</v>
      </c>
      <c r="C77" s="4" t="s">
        <v>232</v>
      </c>
      <c r="D77" s="25" t="s">
        <v>49</v>
      </c>
      <c r="E77" s="18">
        <v>40</v>
      </c>
      <c r="F77" s="45"/>
      <c r="G77" s="32"/>
      <c r="H77" s="46"/>
      <c r="I77" s="30"/>
      <c r="J77" s="40"/>
      <c r="K77" s="31"/>
      <c r="L77" s="59"/>
      <c r="M77" s="39"/>
      <c r="N77" s="39"/>
      <c r="O77" s="39"/>
    </row>
    <row r="78" spans="2:15" ht="25.5">
      <c r="B78" s="19">
        <v>70</v>
      </c>
      <c r="C78" s="4" t="s">
        <v>231</v>
      </c>
      <c r="D78" s="25" t="s">
        <v>49</v>
      </c>
      <c r="E78" s="18">
        <v>50</v>
      </c>
      <c r="F78" s="45"/>
      <c r="G78" s="32"/>
      <c r="H78" s="47"/>
      <c r="I78" s="30"/>
      <c r="J78" s="40"/>
      <c r="K78" s="31"/>
      <c r="L78" s="59"/>
      <c r="M78" s="39"/>
      <c r="N78" s="39"/>
      <c r="O78" s="39"/>
    </row>
    <row r="79" spans="2:15" ht="70.5" customHeight="1">
      <c r="B79" s="19">
        <v>71</v>
      </c>
      <c r="C79" s="4" t="s">
        <v>235</v>
      </c>
      <c r="D79" s="25" t="s">
        <v>253</v>
      </c>
      <c r="E79" s="18">
        <v>150</v>
      </c>
      <c r="F79" s="45"/>
      <c r="G79" s="32"/>
      <c r="H79" s="46"/>
      <c r="I79" s="30"/>
      <c r="J79" s="40"/>
      <c r="K79" s="31"/>
      <c r="L79" s="59"/>
      <c r="M79" s="39"/>
      <c r="N79" s="39"/>
      <c r="O79" s="39"/>
    </row>
    <row r="80" spans="2:15" ht="12.75">
      <c r="B80" s="19">
        <v>72</v>
      </c>
      <c r="C80" s="4" t="s">
        <v>233</v>
      </c>
      <c r="D80" s="25" t="s">
        <v>115</v>
      </c>
      <c r="E80" s="18">
        <v>80</v>
      </c>
      <c r="F80" s="45"/>
      <c r="G80" s="32"/>
      <c r="H80" s="46"/>
      <c r="I80" s="30"/>
      <c r="J80" s="40"/>
      <c r="K80" s="31"/>
      <c r="L80" s="59"/>
      <c r="M80" s="39"/>
      <c r="N80" s="39"/>
      <c r="O80" s="39"/>
    </row>
    <row r="81" spans="2:15" ht="78.75" customHeight="1">
      <c r="B81" s="19">
        <v>73</v>
      </c>
      <c r="C81" s="4" t="s">
        <v>234</v>
      </c>
      <c r="D81" s="25" t="s">
        <v>253</v>
      </c>
      <c r="E81" s="18">
        <v>220</v>
      </c>
      <c r="F81" s="45"/>
      <c r="G81" s="32"/>
      <c r="H81" s="47"/>
      <c r="I81" s="30"/>
      <c r="J81" s="40"/>
      <c r="K81" s="31"/>
      <c r="L81" s="59"/>
      <c r="M81" s="39"/>
      <c r="N81" s="39"/>
      <c r="O81" s="39"/>
    </row>
    <row r="82" spans="2:15" ht="63" customHeight="1">
      <c r="B82" s="19">
        <v>74</v>
      </c>
      <c r="C82" s="4" t="s">
        <v>283</v>
      </c>
      <c r="D82" s="25" t="s">
        <v>253</v>
      </c>
      <c r="E82" s="18">
        <v>200</v>
      </c>
      <c r="F82" s="45"/>
      <c r="G82" s="32"/>
      <c r="H82" s="46"/>
      <c r="I82" s="30"/>
      <c r="J82" s="40"/>
      <c r="K82" s="31"/>
      <c r="L82" s="59"/>
      <c r="M82" s="39"/>
      <c r="N82" s="39"/>
      <c r="O82" s="39"/>
    </row>
    <row r="83" spans="2:15" ht="68.25" customHeight="1">
      <c r="B83" s="19">
        <v>75</v>
      </c>
      <c r="C83" s="4" t="s">
        <v>236</v>
      </c>
      <c r="D83" s="25" t="s">
        <v>49</v>
      </c>
      <c r="E83" s="18">
        <v>300</v>
      </c>
      <c r="F83" s="45"/>
      <c r="G83" s="32"/>
      <c r="H83" s="46"/>
      <c r="I83" s="30"/>
      <c r="J83" s="40"/>
      <c r="K83" s="31"/>
      <c r="L83" s="59"/>
      <c r="M83" s="39"/>
      <c r="N83" s="39"/>
      <c r="O83" s="39"/>
    </row>
    <row r="84" spans="2:15" ht="73.5" customHeight="1">
      <c r="B84" s="19">
        <v>76</v>
      </c>
      <c r="C84" s="4" t="s">
        <v>284</v>
      </c>
      <c r="D84" s="25" t="s">
        <v>49</v>
      </c>
      <c r="E84" s="18">
        <v>200</v>
      </c>
      <c r="F84" s="45"/>
      <c r="G84" s="32"/>
      <c r="H84" s="46"/>
      <c r="I84" s="30"/>
      <c r="J84" s="40"/>
      <c r="K84" s="31"/>
      <c r="L84" s="59"/>
      <c r="M84" s="39"/>
      <c r="N84" s="39"/>
      <c r="O84" s="39"/>
    </row>
    <row r="85" spans="2:15" ht="63.75" customHeight="1">
      <c r="B85" s="19">
        <v>77</v>
      </c>
      <c r="C85" s="4" t="s">
        <v>237</v>
      </c>
      <c r="D85" s="25" t="s">
        <v>49</v>
      </c>
      <c r="E85" s="18">
        <v>100</v>
      </c>
      <c r="F85" s="45"/>
      <c r="G85" s="32"/>
      <c r="H85" s="46"/>
      <c r="I85" s="30"/>
      <c r="J85" s="40"/>
      <c r="K85" s="31"/>
      <c r="L85" s="59"/>
      <c r="M85" s="39"/>
      <c r="N85" s="39"/>
      <c r="O85" s="39"/>
    </row>
    <row r="86" spans="2:15" ht="25.5">
      <c r="B86" s="19">
        <v>78</v>
      </c>
      <c r="C86" s="4" t="s">
        <v>238</v>
      </c>
      <c r="D86" s="25">
        <v>120</v>
      </c>
      <c r="E86" s="18">
        <v>100</v>
      </c>
      <c r="F86" s="45"/>
      <c r="G86" s="32"/>
      <c r="H86" s="46"/>
      <c r="I86" s="30"/>
      <c r="J86" s="40"/>
      <c r="K86" s="31"/>
      <c r="L86" s="59"/>
      <c r="M86" s="39"/>
      <c r="N86" s="39"/>
      <c r="O86" s="39"/>
    </row>
    <row r="87" spans="2:15" ht="44.25" customHeight="1">
      <c r="B87" s="19">
        <v>79</v>
      </c>
      <c r="C87" s="4" t="s">
        <v>239</v>
      </c>
      <c r="D87" s="25" t="s">
        <v>49</v>
      </c>
      <c r="E87" s="18">
        <v>100</v>
      </c>
      <c r="F87" s="45"/>
      <c r="G87" s="32"/>
      <c r="H87" s="46"/>
      <c r="I87" s="30"/>
      <c r="J87" s="40"/>
      <c r="K87" s="31"/>
      <c r="L87" s="59"/>
      <c r="M87" s="39"/>
      <c r="N87" s="39"/>
      <c r="O87" s="39"/>
    </row>
    <row r="88" spans="2:15" ht="45" customHeight="1">
      <c r="B88" s="19">
        <v>80</v>
      </c>
      <c r="C88" s="4" t="s">
        <v>240</v>
      </c>
      <c r="D88" s="25" t="s">
        <v>49</v>
      </c>
      <c r="E88" s="18">
        <v>400</v>
      </c>
      <c r="F88" s="45"/>
      <c r="G88" s="32"/>
      <c r="H88" s="46"/>
      <c r="I88" s="30"/>
      <c r="J88" s="40"/>
      <c r="K88" s="31"/>
      <c r="L88" s="59"/>
      <c r="M88" s="39"/>
      <c r="N88" s="39"/>
      <c r="O88" s="39"/>
    </row>
    <row r="89" spans="2:15" ht="25.5">
      <c r="B89" s="19">
        <v>81</v>
      </c>
      <c r="C89" s="4" t="s">
        <v>241</v>
      </c>
      <c r="D89" s="25" t="s">
        <v>49</v>
      </c>
      <c r="E89" s="18">
        <v>10</v>
      </c>
      <c r="F89" s="45"/>
      <c r="G89" s="32"/>
      <c r="H89" s="47"/>
      <c r="I89" s="30"/>
      <c r="J89" s="40"/>
      <c r="K89" s="31"/>
      <c r="L89" s="59"/>
      <c r="M89" s="39"/>
      <c r="N89" s="39"/>
      <c r="O89" s="39"/>
    </row>
    <row r="90" spans="2:15" ht="12.75">
      <c r="B90" s="19">
        <v>82</v>
      </c>
      <c r="C90" s="4" t="s">
        <v>242</v>
      </c>
      <c r="D90" s="25" t="s">
        <v>49</v>
      </c>
      <c r="E90" s="18">
        <v>300</v>
      </c>
      <c r="F90" s="45"/>
      <c r="G90" s="32"/>
      <c r="H90" s="46"/>
      <c r="I90" s="30"/>
      <c r="J90" s="40"/>
      <c r="K90" s="31"/>
      <c r="L90" s="59"/>
      <c r="M90" s="39"/>
      <c r="N90" s="39"/>
      <c r="O90" s="39"/>
    </row>
    <row r="91" spans="2:15" ht="12.75">
      <c r="B91" s="19">
        <v>83</v>
      </c>
      <c r="C91" s="4" t="s">
        <v>243</v>
      </c>
      <c r="D91" s="25" t="s">
        <v>49</v>
      </c>
      <c r="E91" s="18">
        <v>20</v>
      </c>
      <c r="F91" s="45"/>
      <c r="G91" s="32"/>
      <c r="H91" s="47"/>
      <c r="I91" s="30"/>
      <c r="J91" s="40"/>
      <c r="K91" s="31"/>
      <c r="L91" s="59"/>
      <c r="M91" s="39"/>
      <c r="N91" s="39"/>
      <c r="O91" s="39"/>
    </row>
    <row r="92" spans="2:15" ht="12.75">
      <c r="B92" s="19">
        <v>84</v>
      </c>
      <c r="C92" s="4" t="s">
        <v>244</v>
      </c>
      <c r="D92" s="25" t="s">
        <v>49</v>
      </c>
      <c r="E92" s="18">
        <v>30</v>
      </c>
      <c r="F92" s="45"/>
      <c r="G92" s="32"/>
      <c r="H92" s="46"/>
      <c r="I92" s="30"/>
      <c r="J92" s="40"/>
      <c r="K92" s="31"/>
      <c r="L92" s="59"/>
      <c r="M92" s="39"/>
      <c r="N92" s="39"/>
      <c r="O92" s="39"/>
    </row>
    <row r="93" spans="2:15" ht="12.75">
      <c r="B93" s="19">
        <v>85</v>
      </c>
      <c r="C93" s="4" t="s">
        <v>245</v>
      </c>
      <c r="D93" s="25" t="s">
        <v>49</v>
      </c>
      <c r="E93" s="18">
        <v>20</v>
      </c>
      <c r="F93" s="45"/>
      <c r="G93" s="32"/>
      <c r="H93" s="46"/>
      <c r="I93" s="30"/>
      <c r="J93" s="40"/>
      <c r="K93" s="31"/>
      <c r="L93" s="59"/>
      <c r="M93" s="39"/>
      <c r="N93" s="39"/>
      <c r="O93" s="39"/>
    </row>
    <row r="94" spans="2:15" ht="25.5">
      <c r="B94" s="19">
        <v>86</v>
      </c>
      <c r="C94" s="4" t="s">
        <v>258</v>
      </c>
      <c r="D94" s="25" t="s">
        <v>49</v>
      </c>
      <c r="E94" s="18">
        <v>400</v>
      </c>
      <c r="F94" s="45"/>
      <c r="G94" s="32"/>
      <c r="H94" s="46"/>
      <c r="I94" s="30"/>
      <c r="J94" s="40"/>
      <c r="K94" s="31"/>
      <c r="L94" s="59"/>
      <c r="M94" s="39"/>
      <c r="N94" s="39"/>
      <c r="O94" s="39"/>
    </row>
    <row r="95" spans="2:15" ht="25.5">
      <c r="B95" s="19">
        <v>87</v>
      </c>
      <c r="C95" s="4" t="s">
        <v>262</v>
      </c>
      <c r="D95" s="25" t="s">
        <v>49</v>
      </c>
      <c r="E95" s="18">
        <v>80</v>
      </c>
      <c r="F95" s="45"/>
      <c r="G95" s="32"/>
      <c r="H95" s="46"/>
      <c r="I95" s="30"/>
      <c r="J95" s="40"/>
      <c r="K95" s="31"/>
      <c r="L95" s="59"/>
      <c r="M95" s="39"/>
      <c r="N95" s="39"/>
      <c r="O95" s="39"/>
    </row>
    <row r="96" spans="2:15" ht="25.5">
      <c r="B96" s="19">
        <v>88</v>
      </c>
      <c r="C96" s="26" t="s">
        <v>264</v>
      </c>
      <c r="D96" s="27" t="s">
        <v>49</v>
      </c>
      <c r="E96" s="18">
        <v>200</v>
      </c>
      <c r="F96" s="45"/>
      <c r="G96" s="32"/>
      <c r="H96" s="46"/>
      <c r="I96" s="30"/>
      <c r="J96" s="40"/>
      <c r="K96" s="31"/>
      <c r="L96" s="59"/>
      <c r="M96" s="39"/>
      <c r="N96" s="39"/>
      <c r="O96" s="39"/>
    </row>
    <row r="97" spans="2:15" ht="25.5">
      <c r="B97" s="19">
        <v>89</v>
      </c>
      <c r="C97" s="26" t="s">
        <v>267</v>
      </c>
      <c r="D97" s="27" t="s">
        <v>49</v>
      </c>
      <c r="E97" s="18">
        <v>50</v>
      </c>
      <c r="F97" s="45"/>
      <c r="G97" s="32"/>
      <c r="H97" s="46"/>
      <c r="I97" s="30"/>
      <c r="J97" s="40"/>
      <c r="K97" s="31"/>
      <c r="L97" s="59"/>
      <c r="M97" s="39"/>
      <c r="N97" s="39"/>
      <c r="O97" s="39"/>
    </row>
    <row r="98" spans="2:15" ht="26.25" thickBot="1">
      <c r="B98" s="28">
        <v>90</v>
      </c>
      <c r="C98" s="26" t="s">
        <v>266</v>
      </c>
      <c r="D98" s="27" t="s">
        <v>49</v>
      </c>
      <c r="E98" s="29">
        <v>50</v>
      </c>
      <c r="F98" s="45"/>
      <c r="G98" s="32"/>
      <c r="H98" s="46"/>
      <c r="I98" s="30"/>
      <c r="J98" s="63"/>
      <c r="K98" s="31"/>
      <c r="L98" s="59"/>
      <c r="M98" s="39"/>
      <c r="N98" s="39"/>
      <c r="O98" s="39"/>
    </row>
    <row r="99" spans="2:15" ht="18.75" thickBot="1">
      <c r="B99" s="66"/>
      <c r="C99" s="67" t="s">
        <v>292</v>
      </c>
      <c r="D99" s="53"/>
      <c r="E99" s="53"/>
      <c r="F99" s="53"/>
      <c r="G99" s="54"/>
      <c r="H99" s="55"/>
      <c r="I99" s="55"/>
      <c r="J99" s="64"/>
      <c r="K99" s="65"/>
      <c r="L99" s="61"/>
      <c r="M99" s="39"/>
      <c r="N99" s="39"/>
      <c r="O99" s="39"/>
    </row>
    <row r="100" spans="12:15" ht="12.75">
      <c r="L100" s="59"/>
      <c r="M100" s="39"/>
      <c r="N100" s="39"/>
      <c r="O100" s="39"/>
    </row>
    <row r="101" spans="12:15" ht="12.75">
      <c r="L101" s="59"/>
      <c r="M101" s="39"/>
      <c r="N101" s="39"/>
      <c r="O101" s="39"/>
    </row>
    <row r="102" spans="12:15" ht="12.75">
      <c r="L102" s="59"/>
      <c r="M102" s="39"/>
      <c r="N102" s="39"/>
      <c r="O102" s="39"/>
    </row>
    <row r="103" spans="3:15" ht="12.75">
      <c r="C103" s="49" t="s">
        <v>291</v>
      </c>
      <c r="L103" s="59"/>
      <c r="M103" s="39"/>
      <c r="N103" s="39"/>
      <c r="O103" s="39"/>
    </row>
    <row r="104" spans="12:15" ht="12.75">
      <c r="L104" s="59"/>
      <c r="M104" s="39"/>
      <c r="N104" s="39"/>
      <c r="O104" s="39"/>
    </row>
    <row r="105" spans="12:15" ht="12.75">
      <c r="L105" s="59"/>
      <c r="M105" s="39"/>
      <c r="N105" s="39"/>
      <c r="O105" s="39"/>
    </row>
    <row r="106" spans="12:15" ht="12.75">
      <c r="L106" s="39"/>
      <c r="M106" s="39"/>
      <c r="N106" s="39"/>
      <c r="O106" s="39"/>
    </row>
    <row r="107" spans="3:15" ht="12.75">
      <c r="C107" s="49"/>
      <c r="L107" s="39"/>
      <c r="M107" s="39"/>
      <c r="N107" s="39"/>
      <c r="O107" s="39"/>
    </row>
    <row r="108" spans="9:15" ht="12.75">
      <c r="I108" t="s">
        <v>287</v>
      </c>
      <c r="L108" s="39"/>
      <c r="M108" s="39"/>
      <c r="N108" s="39"/>
      <c r="O108" s="39"/>
    </row>
    <row r="109" spans="3:15" ht="12.75">
      <c r="C109" s="49"/>
      <c r="I109" s="49"/>
      <c r="L109" s="39"/>
      <c r="M109" s="39"/>
      <c r="N109" s="39"/>
      <c r="O109" s="39"/>
    </row>
    <row r="110" spans="9:15" ht="12.75">
      <c r="I110" t="s">
        <v>290</v>
      </c>
      <c r="L110" s="39"/>
      <c r="M110" s="39"/>
      <c r="N110" s="39"/>
      <c r="O110" s="39"/>
    </row>
    <row r="111" spans="12:15" ht="12.75">
      <c r="L111" s="39"/>
      <c r="M111" s="39"/>
      <c r="N111" s="39"/>
      <c r="O111" s="39"/>
    </row>
    <row r="112" spans="12:15" ht="12.75">
      <c r="L112" s="39"/>
      <c r="M112" s="39"/>
      <c r="N112" s="39"/>
      <c r="O112" s="39"/>
    </row>
    <row r="113" spans="12:15" ht="12.75">
      <c r="L113" s="39"/>
      <c r="M113" s="39"/>
      <c r="N113" s="39"/>
      <c r="O113" s="39"/>
    </row>
    <row r="114" spans="12:15" ht="12.75">
      <c r="L114" s="39"/>
      <c r="M114" s="39"/>
      <c r="N114" s="39"/>
      <c r="O114" s="39"/>
    </row>
    <row r="115" spans="12:15" ht="12.75">
      <c r="L115" s="39"/>
      <c r="M115" s="39"/>
      <c r="N115" s="39"/>
      <c r="O115" s="39"/>
    </row>
    <row r="116" spans="12:15" ht="12.75">
      <c r="L116" s="39"/>
      <c r="M116" s="39"/>
      <c r="N116" s="39"/>
      <c r="O116" s="39"/>
    </row>
    <row r="117" spans="12:15" ht="12.75">
      <c r="L117" s="39"/>
      <c r="M117" s="39"/>
      <c r="N117" s="39"/>
      <c r="O117" s="39"/>
    </row>
    <row r="118" spans="12:15" ht="12.75">
      <c r="L118" s="39"/>
      <c r="M118" s="39"/>
      <c r="N118" s="39"/>
      <c r="O118" s="39"/>
    </row>
    <row r="119" spans="12:15" ht="12.75">
      <c r="L119" s="39"/>
      <c r="M119" s="39"/>
      <c r="N119" s="39"/>
      <c r="O119" s="39"/>
    </row>
    <row r="120" spans="12:15" ht="12.75">
      <c r="L120" s="39"/>
      <c r="M120" s="39"/>
      <c r="N120" s="39"/>
      <c r="O120" s="39"/>
    </row>
    <row r="121" spans="12:15" ht="12.75">
      <c r="L121" s="39"/>
      <c r="M121" s="39"/>
      <c r="N121" s="39"/>
      <c r="O121" s="39"/>
    </row>
    <row r="122" spans="12:15" ht="12.75">
      <c r="L122" s="39"/>
      <c r="M122" s="39"/>
      <c r="N122" s="39"/>
      <c r="O122" s="39"/>
    </row>
    <row r="123" spans="12:15" ht="12.75">
      <c r="L123" s="39"/>
      <c r="M123" s="39"/>
      <c r="N123" s="39"/>
      <c r="O123" s="39"/>
    </row>
    <row r="124" spans="12:15" ht="12.75">
      <c r="L124" s="39"/>
      <c r="M124" s="39"/>
      <c r="N124" s="39"/>
      <c r="O124" s="39"/>
    </row>
    <row r="125" spans="12:15" ht="12.75">
      <c r="L125" s="39"/>
      <c r="M125" s="39"/>
      <c r="N125" s="39"/>
      <c r="O125" s="39"/>
    </row>
    <row r="126" spans="12:15" ht="12.75">
      <c r="L126" s="39"/>
      <c r="M126" s="39"/>
      <c r="N126" s="39"/>
      <c r="O126" s="39"/>
    </row>
    <row r="127" spans="12:15" ht="12.75">
      <c r="L127" s="39"/>
      <c r="M127" s="39"/>
      <c r="N127" s="39"/>
      <c r="O127" s="39"/>
    </row>
    <row r="128" spans="12:15" ht="12.75">
      <c r="L128" s="39"/>
      <c r="M128" s="39"/>
      <c r="N128" s="39"/>
      <c r="O128" s="39"/>
    </row>
    <row r="129" spans="12:15" ht="12.75">
      <c r="L129" s="39"/>
      <c r="M129" s="39"/>
      <c r="N129" s="39"/>
      <c r="O129" s="39"/>
    </row>
    <row r="130" spans="12:15" ht="12.75">
      <c r="L130" s="39"/>
      <c r="M130" s="39"/>
      <c r="N130" s="39"/>
      <c r="O130" s="39"/>
    </row>
    <row r="131" spans="12:15" ht="12.75">
      <c r="L131" s="39"/>
      <c r="M131" s="39"/>
      <c r="N131" s="39"/>
      <c r="O131" s="39"/>
    </row>
    <row r="132" spans="12:15" ht="12.75">
      <c r="L132" s="39"/>
      <c r="M132" s="39"/>
      <c r="N132" s="39"/>
      <c r="O132" s="39"/>
    </row>
    <row r="133" spans="12:15" ht="12.75">
      <c r="L133" s="39"/>
      <c r="M133" s="39"/>
      <c r="N133" s="39"/>
      <c r="O133" s="39"/>
    </row>
    <row r="134" spans="12:15" ht="12.75">
      <c r="L134" s="39"/>
      <c r="M134" s="39"/>
      <c r="N134" s="39"/>
      <c r="O134" s="39"/>
    </row>
    <row r="135" spans="12:15" ht="12.75">
      <c r="L135" s="39"/>
      <c r="M135" s="39"/>
      <c r="N135" s="39"/>
      <c r="O135" s="39"/>
    </row>
    <row r="136" spans="12:15" ht="12.75">
      <c r="L136" s="39"/>
      <c r="M136" s="39"/>
      <c r="N136" s="39"/>
      <c r="O136" s="39"/>
    </row>
    <row r="137" spans="12:15" ht="12.75">
      <c r="L137" s="39"/>
      <c r="M137" s="39"/>
      <c r="N137" s="39"/>
      <c r="O137" s="39"/>
    </row>
    <row r="138" spans="12:15" ht="12.75">
      <c r="L138" s="39"/>
      <c r="M138" s="39"/>
      <c r="N138" s="39"/>
      <c r="O138" s="39"/>
    </row>
    <row r="139" spans="12:15" ht="12.75">
      <c r="L139" s="39"/>
      <c r="M139" s="39"/>
      <c r="N139" s="39"/>
      <c r="O139" s="39"/>
    </row>
    <row r="140" spans="12:15" ht="12.75">
      <c r="L140" s="39"/>
      <c r="M140" s="39"/>
      <c r="N140" s="39"/>
      <c r="O140" s="39"/>
    </row>
    <row r="141" spans="12:15" ht="12.75">
      <c r="L141" s="39"/>
      <c r="M141" s="39"/>
      <c r="N141" s="39"/>
      <c r="O141" s="39"/>
    </row>
    <row r="142" spans="12:15" ht="12.75">
      <c r="L142" s="39"/>
      <c r="M142" s="39"/>
      <c r="N142" s="39"/>
      <c r="O142" s="39"/>
    </row>
    <row r="143" spans="12:15" ht="12.75">
      <c r="L143" s="39"/>
      <c r="M143" s="39"/>
      <c r="N143" s="39"/>
      <c r="O143" s="39"/>
    </row>
    <row r="144" spans="12:15" ht="12.75">
      <c r="L144" s="39"/>
      <c r="M144" s="39"/>
      <c r="N144" s="39"/>
      <c r="O144" s="39"/>
    </row>
    <row r="145" spans="12:15" ht="12.75">
      <c r="L145" s="39"/>
      <c r="M145" s="39"/>
      <c r="N145" s="39"/>
      <c r="O145" s="39"/>
    </row>
    <row r="146" spans="12:15" ht="12.75">
      <c r="L146" s="39"/>
      <c r="M146" s="39"/>
      <c r="N146" s="39"/>
      <c r="O146" s="39"/>
    </row>
    <row r="147" spans="12:15" ht="12.75">
      <c r="L147" s="39"/>
      <c r="M147" s="39"/>
      <c r="N147" s="39"/>
      <c r="O147" s="39"/>
    </row>
    <row r="148" spans="12:15" ht="12.75">
      <c r="L148" s="39"/>
      <c r="M148" s="39"/>
      <c r="N148" s="39"/>
      <c r="O148" s="39"/>
    </row>
    <row r="149" spans="12:15" ht="12.75">
      <c r="L149" s="39"/>
      <c r="M149" s="39"/>
      <c r="N149" s="39"/>
      <c r="O149" s="39"/>
    </row>
    <row r="150" spans="12:15" ht="12.75">
      <c r="L150" s="39"/>
      <c r="M150" s="39"/>
      <c r="N150" s="39"/>
      <c r="O150" s="39"/>
    </row>
    <row r="151" spans="12:15" ht="12.75">
      <c r="L151" s="39"/>
      <c r="M151" s="39"/>
      <c r="N151" s="39"/>
      <c r="O151" s="39"/>
    </row>
    <row r="152" spans="12:15" ht="12.75">
      <c r="L152" s="39"/>
      <c r="M152" s="39"/>
      <c r="N152" s="39"/>
      <c r="O152" s="39"/>
    </row>
    <row r="153" spans="12:15" ht="12.75">
      <c r="L153" s="39"/>
      <c r="M153" s="39"/>
      <c r="N153" s="39"/>
      <c r="O153" s="39"/>
    </row>
    <row r="154" spans="12:15" ht="12.75">
      <c r="L154" s="39"/>
      <c r="M154" s="39"/>
      <c r="N154" s="39"/>
      <c r="O154" s="39"/>
    </row>
    <row r="155" spans="12:15" ht="12.75">
      <c r="L155" s="39"/>
      <c r="M155" s="39"/>
      <c r="N155" s="39"/>
      <c r="O155" s="39"/>
    </row>
    <row r="156" spans="12:15" ht="12.75">
      <c r="L156" s="39"/>
      <c r="M156" s="39"/>
      <c r="N156" s="39"/>
      <c r="O156" s="39"/>
    </row>
    <row r="157" spans="12:15" ht="12.75">
      <c r="L157" s="39"/>
      <c r="M157" s="39"/>
      <c r="N157" s="39"/>
      <c r="O157" s="39"/>
    </row>
    <row r="158" spans="12:15" ht="12.75">
      <c r="L158" s="39"/>
      <c r="M158" s="39"/>
      <c r="N158" s="39"/>
      <c r="O158" s="39"/>
    </row>
    <row r="159" spans="12:15" ht="12.75">
      <c r="L159" s="39"/>
      <c r="M159" s="39"/>
      <c r="N159" s="39"/>
      <c r="O159" s="39"/>
    </row>
    <row r="160" spans="12:15" ht="12.75">
      <c r="L160" s="39"/>
      <c r="M160" s="39"/>
      <c r="N160" s="39"/>
      <c r="O160" s="39"/>
    </row>
    <row r="161" spans="12:15" ht="12.75">
      <c r="L161" s="39"/>
      <c r="M161" s="39"/>
      <c r="N161" s="39"/>
      <c r="O161" s="39"/>
    </row>
    <row r="162" spans="12:15" ht="12.75">
      <c r="L162" s="39"/>
      <c r="M162" s="39"/>
      <c r="N162" s="39"/>
      <c r="O162" s="39"/>
    </row>
    <row r="163" spans="12:15" ht="12.75">
      <c r="L163" s="39"/>
      <c r="M163" s="39"/>
      <c r="N163" s="39"/>
      <c r="O163" s="39"/>
    </row>
    <row r="164" spans="12:15" ht="12.75">
      <c r="L164" s="39"/>
      <c r="M164" s="39"/>
      <c r="N164" s="39"/>
      <c r="O164" s="39"/>
    </row>
    <row r="165" spans="12:15" ht="12.75">
      <c r="L165" s="39"/>
      <c r="M165" s="39"/>
      <c r="N165" s="39"/>
      <c r="O165" s="39"/>
    </row>
    <row r="166" spans="12:15" ht="12.75">
      <c r="L166" s="39"/>
      <c r="M166" s="39"/>
      <c r="N166" s="39"/>
      <c r="O166" s="39"/>
    </row>
    <row r="167" spans="12:15" ht="12.75">
      <c r="L167" s="39"/>
      <c r="M167" s="39"/>
      <c r="N167" s="39"/>
      <c r="O167" s="39"/>
    </row>
    <row r="168" spans="12:15" ht="12.75">
      <c r="L168" s="39"/>
      <c r="M168" s="39"/>
      <c r="N168" s="39"/>
      <c r="O168" s="39"/>
    </row>
    <row r="169" spans="12:15" ht="12.75">
      <c r="L169" s="39"/>
      <c r="M169" s="39"/>
      <c r="N169" s="39"/>
      <c r="O169" s="39"/>
    </row>
    <row r="170" spans="12:15" ht="12.75">
      <c r="L170" s="39"/>
      <c r="M170" s="39"/>
      <c r="N170" s="39"/>
      <c r="O170" s="39"/>
    </row>
    <row r="171" spans="12:15" ht="12.75">
      <c r="L171" s="39"/>
      <c r="M171" s="39"/>
      <c r="N171" s="39"/>
      <c r="O171" s="39"/>
    </row>
    <row r="172" spans="12:15" ht="12.75">
      <c r="L172" s="39"/>
      <c r="M172" s="39"/>
      <c r="N172" s="39"/>
      <c r="O172" s="39"/>
    </row>
    <row r="173" spans="12:15" ht="12.75">
      <c r="L173" s="39"/>
      <c r="M173" s="39"/>
      <c r="N173" s="39"/>
      <c r="O173" s="39"/>
    </row>
    <row r="174" spans="12:15" ht="12.75">
      <c r="L174" s="39"/>
      <c r="M174" s="39"/>
      <c r="N174" s="39"/>
      <c r="O174" s="39"/>
    </row>
    <row r="175" spans="12:15" ht="12.75">
      <c r="L175" s="39"/>
      <c r="M175" s="39"/>
      <c r="N175" s="39"/>
      <c r="O175" s="39"/>
    </row>
    <row r="176" spans="12:15" ht="12.75">
      <c r="L176" s="39"/>
      <c r="M176" s="39"/>
      <c r="N176" s="39"/>
      <c r="O176" s="39"/>
    </row>
    <row r="177" spans="12:15" ht="12.75">
      <c r="L177" s="39"/>
      <c r="M177" s="39"/>
      <c r="N177" s="39"/>
      <c r="O177" s="39"/>
    </row>
    <row r="178" spans="12:15" ht="12.75">
      <c r="L178" s="39"/>
      <c r="M178" s="39"/>
      <c r="N178" s="39"/>
      <c r="O178" s="39"/>
    </row>
    <row r="179" spans="12:15" ht="12.75">
      <c r="L179" s="39"/>
      <c r="M179" s="39"/>
      <c r="N179" s="39"/>
      <c r="O179" s="39"/>
    </row>
    <row r="180" spans="12:15" ht="12.75">
      <c r="L180" s="39"/>
      <c r="M180" s="39"/>
      <c r="N180" s="39"/>
      <c r="O180" s="39"/>
    </row>
    <row r="181" spans="12:15" ht="12.75">
      <c r="L181" s="39"/>
      <c r="M181" s="39"/>
      <c r="N181" s="39"/>
      <c r="O181" s="39"/>
    </row>
    <row r="182" spans="12:15" ht="12.75">
      <c r="L182" s="39"/>
      <c r="M182" s="39"/>
      <c r="N182" s="39"/>
      <c r="O182" s="39"/>
    </row>
    <row r="183" spans="12:15" ht="12.75">
      <c r="L183" s="39"/>
      <c r="M183" s="39"/>
      <c r="N183" s="39"/>
      <c r="O183" s="39"/>
    </row>
    <row r="184" spans="12:15" ht="12.75">
      <c r="L184" s="39"/>
      <c r="M184" s="39"/>
      <c r="N184" s="39"/>
      <c r="O184" s="39"/>
    </row>
    <row r="185" spans="12:15" ht="12.75">
      <c r="L185" s="39"/>
      <c r="M185" s="39"/>
      <c r="N185" s="39"/>
      <c r="O185" s="39"/>
    </row>
    <row r="186" spans="12:15" ht="12.75">
      <c r="L186" s="39"/>
      <c r="M186" s="39"/>
      <c r="N186" s="39"/>
      <c r="O186" s="39"/>
    </row>
    <row r="187" spans="12:15" ht="12.75">
      <c r="L187" s="39"/>
      <c r="M187" s="39"/>
      <c r="N187" s="39"/>
      <c r="O187" s="39"/>
    </row>
    <row r="188" spans="12:15" ht="12.75">
      <c r="L188" s="39"/>
      <c r="M188" s="39"/>
      <c r="N188" s="39"/>
      <c r="O188" s="39"/>
    </row>
    <row r="189" spans="12:15" ht="12.75">
      <c r="L189" s="39"/>
      <c r="M189" s="39"/>
      <c r="N189" s="39"/>
      <c r="O189" s="39"/>
    </row>
    <row r="190" spans="12:15" ht="12.75">
      <c r="L190" s="69"/>
      <c r="M190" s="69"/>
      <c r="N190" s="69"/>
      <c r="O190" s="69"/>
    </row>
    <row r="191" spans="12:13" ht="12.75">
      <c r="L191" s="39"/>
      <c r="M191" s="39"/>
    </row>
    <row r="192" spans="12:13" ht="12.75">
      <c r="L192" s="39"/>
      <c r="M192" s="39"/>
    </row>
    <row r="193" spans="12:13" ht="12.75">
      <c r="L193" s="39"/>
      <c r="M193" s="39"/>
    </row>
    <row r="194" spans="12:13" ht="12.75">
      <c r="L194" s="39"/>
      <c r="M194" s="39"/>
    </row>
    <row r="195" spans="12:13" ht="12.75">
      <c r="L195" s="39"/>
      <c r="M195" s="39"/>
    </row>
    <row r="196" spans="12:13" ht="12.75">
      <c r="L196" s="39"/>
      <c r="M196" s="39"/>
    </row>
    <row r="197" spans="12:13" ht="12.75">
      <c r="L197" s="39"/>
      <c r="M197" s="39"/>
    </row>
    <row r="198" spans="12:13" ht="12.75">
      <c r="L198" s="39"/>
      <c r="M198" s="39"/>
    </row>
    <row r="199" spans="12:13" ht="12.75">
      <c r="L199" s="39"/>
      <c r="M199" s="39"/>
    </row>
    <row r="200" spans="12:13" ht="12.75">
      <c r="L200" s="39"/>
      <c r="M200" s="39"/>
    </row>
    <row r="201" spans="12:13" ht="12.75">
      <c r="L201" s="39"/>
      <c r="M201" s="39"/>
    </row>
    <row r="202" spans="12:13" ht="12.75">
      <c r="L202" s="39"/>
      <c r="M202" s="39"/>
    </row>
    <row r="203" spans="12:13" ht="12.75">
      <c r="L203" s="39"/>
      <c r="M203" s="39"/>
    </row>
    <row r="204" spans="12:13" ht="12.75">
      <c r="L204" s="39"/>
      <c r="M204" s="39"/>
    </row>
    <row r="205" spans="12:13" ht="12.75">
      <c r="L205" s="39"/>
      <c r="M205" s="39"/>
    </row>
    <row r="206" spans="12:13" ht="12.75">
      <c r="L206" s="39"/>
      <c r="M206" s="39"/>
    </row>
    <row r="207" spans="12:13" ht="12.75">
      <c r="L207" s="39"/>
      <c r="M207" s="39"/>
    </row>
    <row r="208" spans="12:13" ht="12.75">
      <c r="L208" s="39"/>
      <c r="M208" s="39"/>
    </row>
    <row r="209" spans="12:13" ht="12.75">
      <c r="L209" s="39"/>
      <c r="M209" s="39"/>
    </row>
    <row r="210" spans="12:13" ht="12.75">
      <c r="L210" s="39"/>
      <c r="M210" s="39"/>
    </row>
    <row r="211" spans="12:13" ht="12.75">
      <c r="L211" s="39"/>
      <c r="M211" s="39"/>
    </row>
    <row r="212" spans="12:13" ht="12.75">
      <c r="L212" s="39"/>
      <c r="M212" s="39"/>
    </row>
    <row r="213" spans="12:13" ht="12.75">
      <c r="L213" s="39"/>
      <c r="M213" s="39"/>
    </row>
    <row r="214" spans="12:13" ht="12.75">
      <c r="L214" s="39"/>
      <c r="M214" s="39"/>
    </row>
    <row r="215" spans="12:13" ht="12.75">
      <c r="L215" s="39"/>
      <c r="M215" s="39"/>
    </row>
    <row r="216" spans="12:13" ht="12.75">
      <c r="L216" s="39"/>
      <c r="M216" s="39"/>
    </row>
    <row r="217" spans="12:13" ht="12.75">
      <c r="L217" s="39"/>
      <c r="M217" s="39"/>
    </row>
    <row r="218" spans="12:13" ht="12.75">
      <c r="L218" s="39"/>
      <c r="M218" s="39"/>
    </row>
    <row r="219" spans="12:13" ht="12.75">
      <c r="L219" s="39"/>
      <c r="M219" s="39"/>
    </row>
    <row r="220" spans="12:13" ht="12.75">
      <c r="L220" s="39"/>
      <c r="M220" s="39"/>
    </row>
    <row r="221" spans="12:13" ht="12.75">
      <c r="L221" s="39"/>
      <c r="M221" s="39"/>
    </row>
    <row r="222" spans="12:13" ht="12.75">
      <c r="L222" s="39"/>
      <c r="M222" s="39"/>
    </row>
    <row r="223" spans="12:13" ht="12.75">
      <c r="L223" s="39"/>
      <c r="M223" s="39"/>
    </row>
    <row r="224" spans="12:13" ht="12.75">
      <c r="L224" s="39"/>
      <c r="M224" s="39"/>
    </row>
    <row r="225" spans="12:13" ht="12.75">
      <c r="L225" s="39"/>
      <c r="M225" s="39"/>
    </row>
    <row r="226" spans="12:13" ht="12.75">
      <c r="L226" s="39"/>
      <c r="M226" s="39"/>
    </row>
    <row r="227" spans="12:13" ht="12.75">
      <c r="L227" s="39"/>
      <c r="M227" s="39"/>
    </row>
    <row r="228" spans="12:13" ht="12.75">
      <c r="L228" s="39"/>
      <c r="M228" s="39"/>
    </row>
    <row r="229" spans="12:13" ht="12.75">
      <c r="L229" s="39"/>
      <c r="M229" s="39"/>
    </row>
    <row r="230" spans="12:13" ht="12.75">
      <c r="L230" s="39"/>
      <c r="M230" s="39"/>
    </row>
    <row r="231" spans="12:13" ht="12.75">
      <c r="L231" s="39"/>
      <c r="M231" s="39"/>
    </row>
    <row r="232" spans="12:13" ht="12.75">
      <c r="L232" s="39"/>
      <c r="M232" s="39"/>
    </row>
    <row r="233" spans="12:13" ht="12.75">
      <c r="L233" s="39"/>
      <c r="M233" s="39"/>
    </row>
    <row r="234" spans="12:13" ht="12.75">
      <c r="L234" s="39"/>
      <c r="M234" s="39"/>
    </row>
    <row r="235" spans="12:13" ht="12.75">
      <c r="L235" s="39"/>
      <c r="M235" s="39"/>
    </row>
    <row r="236" spans="12:13" ht="12.75">
      <c r="L236" s="39"/>
      <c r="M236" s="39"/>
    </row>
    <row r="237" spans="12:13" ht="12.75">
      <c r="L237" s="39"/>
      <c r="M237" s="39"/>
    </row>
    <row r="238" spans="12:13" ht="12.75">
      <c r="L238" s="39"/>
      <c r="M238" s="39"/>
    </row>
    <row r="239" spans="12:13" ht="12.75">
      <c r="L239" s="39"/>
      <c r="M239" s="39"/>
    </row>
    <row r="240" spans="12:13" ht="12.75">
      <c r="L240" s="39"/>
      <c r="M240" s="39"/>
    </row>
    <row r="241" spans="12:13" ht="12.75">
      <c r="L241" s="39"/>
      <c r="M241" s="39"/>
    </row>
    <row r="242" spans="12:13" ht="12.75">
      <c r="L242" s="39"/>
      <c r="M242" s="39"/>
    </row>
    <row r="243" spans="12:13" ht="12.75">
      <c r="L243" s="39"/>
      <c r="M243" s="39"/>
    </row>
    <row r="244" spans="12:13" ht="12.75">
      <c r="L244" s="39"/>
      <c r="M244" s="39"/>
    </row>
    <row r="245" spans="12:13" ht="12.75">
      <c r="L245" s="39"/>
      <c r="M245" s="39"/>
    </row>
    <row r="246" spans="12:13" ht="12.75">
      <c r="L246" s="39"/>
      <c r="M246" s="39"/>
    </row>
    <row r="247" spans="12:13" ht="12.75">
      <c r="L247" s="39"/>
      <c r="M247" s="39"/>
    </row>
    <row r="248" spans="12:13" ht="12.75">
      <c r="L248" s="39"/>
      <c r="M248" s="39"/>
    </row>
    <row r="249" spans="12:13" ht="12.75">
      <c r="L249" s="39"/>
      <c r="M249" s="39"/>
    </row>
    <row r="250" spans="12:13" ht="12.75">
      <c r="L250" s="39"/>
      <c r="M250" s="39"/>
    </row>
    <row r="251" spans="12:13" ht="12.75">
      <c r="L251" s="39"/>
      <c r="M251" s="39"/>
    </row>
    <row r="252" spans="12:13" ht="12.75">
      <c r="L252" s="39"/>
      <c r="M252" s="39"/>
    </row>
    <row r="253" spans="12:13" ht="12.75">
      <c r="L253" s="39"/>
      <c r="M253" s="39"/>
    </row>
    <row r="254" spans="12:13" ht="12.75">
      <c r="L254" s="39"/>
      <c r="M254" s="39"/>
    </row>
    <row r="255" spans="12:13" ht="12.75">
      <c r="L255" s="39"/>
      <c r="M255" s="39"/>
    </row>
    <row r="256" spans="12:13" ht="12.75">
      <c r="L256" s="39"/>
      <c r="M256" s="39"/>
    </row>
    <row r="257" spans="12:13" ht="12.75">
      <c r="L257" s="39"/>
      <c r="M257" s="39"/>
    </row>
    <row r="258" spans="12:13" ht="12.75">
      <c r="L258" s="39"/>
      <c r="M258" s="39"/>
    </row>
    <row r="259" spans="12:13" ht="12.75">
      <c r="L259" s="39"/>
      <c r="M259" s="39"/>
    </row>
    <row r="260" spans="12:13" ht="12.75">
      <c r="L260" s="39"/>
      <c r="M260" s="39"/>
    </row>
    <row r="261" spans="12:13" ht="12.75">
      <c r="L261" s="39"/>
      <c r="M261" s="39"/>
    </row>
    <row r="262" spans="12:13" ht="12.75">
      <c r="L262" s="39"/>
      <c r="M262" s="39"/>
    </row>
    <row r="263" spans="12:13" ht="12.75">
      <c r="L263" s="39"/>
      <c r="M263" s="39"/>
    </row>
    <row r="264" spans="12:13" ht="12.75">
      <c r="L264" s="39"/>
      <c r="M264" s="39"/>
    </row>
    <row r="265" spans="12:13" ht="12.75">
      <c r="L265" s="39"/>
      <c r="M265" s="39"/>
    </row>
    <row r="266" spans="12:13" ht="12.75">
      <c r="L266" s="39"/>
      <c r="M266" s="39"/>
    </row>
    <row r="267" spans="12:13" ht="12.75">
      <c r="L267" s="39"/>
      <c r="M267" s="39"/>
    </row>
    <row r="268" spans="12:13" ht="12.75">
      <c r="L268" s="39"/>
      <c r="M268" s="39"/>
    </row>
    <row r="269" spans="12:13" ht="12.75">
      <c r="L269" s="39"/>
      <c r="M269" s="39"/>
    </row>
    <row r="270" spans="12:13" ht="12.75">
      <c r="L270" s="39"/>
      <c r="M270" s="39"/>
    </row>
    <row r="271" spans="12:13" ht="12.75">
      <c r="L271" s="39"/>
      <c r="M271" s="39"/>
    </row>
    <row r="272" spans="12:13" ht="12.75">
      <c r="L272" s="39"/>
      <c r="M272" s="39"/>
    </row>
    <row r="273" spans="12:13" ht="12.75">
      <c r="L273" s="39"/>
      <c r="M273" s="39"/>
    </row>
    <row r="274" spans="12:13" ht="12.75">
      <c r="L274" s="39"/>
      <c r="M274" s="39"/>
    </row>
    <row r="275" spans="12:13" ht="12.75">
      <c r="L275" s="39"/>
      <c r="M275" s="39"/>
    </row>
    <row r="276" spans="12:13" ht="12.75">
      <c r="L276" s="39"/>
      <c r="M276" s="39"/>
    </row>
    <row r="277" spans="12:13" ht="12.75">
      <c r="L277" s="39"/>
      <c r="M277" s="39"/>
    </row>
    <row r="278" spans="12:13" ht="12.75">
      <c r="L278" s="39"/>
      <c r="M278" s="39"/>
    </row>
    <row r="279" spans="12:13" ht="12.75">
      <c r="L279" s="39"/>
      <c r="M279" s="39"/>
    </row>
    <row r="280" spans="12:13" ht="12.75">
      <c r="L280" s="39"/>
      <c r="M280" s="39"/>
    </row>
    <row r="281" spans="12:13" ht="12.75">
      <c r="L281" s="39"/>
      <c r="M281" s="39"/>
    </row>
    <row r="282" spans="12:13" ht="12.75">
      <c r="L282" s="39"/>
      <c r="M282" s="39"/>
    </row>
    <row r="283" spans="12:13" ht="12.75">
      <c r="L283" s="39"/>
      <c r="M283" s="39"/>
    </row>
    <row r="284" spans="12:13" ht="12.75">
      <c r="L284" s="39"/>
      <c r="M284" s="39"/>
    </row>
    <row r="285" spans="12:13" ht="12.75">
      <c r="L285" s="39"/>
      <c r="M285" s="39"/>
    </row>
    <row r="286" spans="12:13" ht="12.75">
      <c r="L286" s="39"/>
      <c r="M286" s="39"/>
    </row>
    <row r="287" spans="12:13" ht="12.75">
      <c r="L287" s="39"/>
      <c r="M287" s="39"/>
    </row>
    <row r="288" spans="12:13" ht="12.75">
      <c r="L288" s="39"/>
      <c r="M288" s="39"/>
    </row>
    <row r="289" spans="12:13" ht="12.75">
      <c r="L289" s="39"/>
      <c r="M289" s="39"/>
    </row>
    <row r="290" spans="12:13" ht="12.75">
      <c r="L290" s="39"/>
      <c r="M290" s="39"/>
    </row>
    <row r="291" spans="12:13" ht="12.75">
      <c r="L291" s="39"/>
      <c r="M291" s="39"/>
    </row>
    <row r="292" spans="12:13" ht="12.75">
      <c r="L292" s="39"/>
      <c r="M292" s="39"/>
    </row>
    <row r="293" spans="12:13" ht="12.75">
      <c r="L293" s="39"/>
      <c r="M293" s="39"/>
    </row>
    <row r="294" spans="12:13" ht="12.75">
      <c r="L294" s="39"/>
      <c r="M294" s="39"/>
    </row>
    <row r="295" spans="12:13" ht="12.75">
      <c r="L295" s="39"/>
      <c r="M295" s="39"/>
    </row>
    <row r="296" spans="12:13" ht="12.75">
      <c r="L296" s="39"/>
      <c r="M296" s="39"/>
    </row>
    <row r="297" spans="12:13" ht="12.75">
      <c r="L297" s="39"/>
      <c r="M297" s="39"/>
    </row>
    <row r="298" spans="12:13" ht="12.75">
      <c r="L298" s="39"/>
      <c r="M298" s="39"/>
    </row>
    <row r="299" spans="12:13" ht="12.75">
      <c r="L299" s="39"/>
      <c r="M299" s="39"/>
    </row>
    <row r="300" spans="12:13" ht="12.75">
      <c r="L300" s="39"/>
      <c r="M300" s="39"/>
    </row>
    <row r="301" spans="12:13" ht="12.75">
      <c r="L301" s="39"/>
      <c r="M301" s="39"/>
    </row>
    <row r="302" spans="12:13" ht="12.75">
      <c r="L302" s="39"/>
      <c r="M302" s="39"/>
    </row>
    <row r="303" spans="12:13" ht="12.75">
      <c r="L303" s="39"/>
      <c r="M303" s="39"/>
    </row>
    <row r="304" spans="12:13" ht="12.75">
      <c r="L304" s="39"/>
      <c r="M304" s="39"/>
    </row>
    <row r="305" spans="12:13" ht="12.75">
      <c r="L305" s="39"/>
      <c r="M305" s="39"/>
    </row>
    <row r="306" spans="12:13" ht="12.75">
      <c r="L306" s="39"/>
      <c r="M306" s="39"/>
    </row>
    <row r="307" spans="12:13" ht="12.75">
      <c r="L307" s="39"/>
      <c r="M307" s="39"/>
    </row>
    <row r="308" spans="12:13" ht="12.75">
      <c r="L308" s="39"/>
      <c r="M308" s="39"/>
    </row>
    <row r="309" spans="12:13" ht="12.75">
      <c r="L309" s="39"/>
      <c r="M309" s="39"/>
    </row>
    <row r="310" spans="12:13" ht="12.75">
      <c r="L310" s="39"/>
      <c r="M310" s="39"/>
    </row>
    <row r="311" spans="12:13" ht="12.75">
      <c r="L311" s="39"/>
      <c r="M311" s="39"/>
    </row>
    <row r="312" spans="12:13" ht="12.75">
      <c r="L312" s="39"/>
      <c r="M312" s="39"/>
    </row>
    <row r="313" spans="12:13" ht="12.75">
      <c r="L313" s="39"/>
      <c r="M313" s="39"/>
    </row>
    <row r="314" spans="12:13" ht="12.75">
      <c r="L314" s="39"/>
      <c r="M314" s="39"/>
    </row>
    <row r="315" spans="12:13" ht="12.75">
      <c r="L315" s="39"/>
      <c r="M315" s="39"/>
    </row>
    <row r="316" spans="12:13" ht="12.75">
      <c r="L316" s="39"/>
      <c r="M316" s="39"/>
    </row>
    <row r="317" spans="12:13" ht="12.75">
      <c r="L317" s="39"/>
      <c r="M317" s="39"/>
    </row>
    <row r="318" spans="12:13" ht="12.75">
      <c r="L318" s="39"/>
      <c r="M318" s="39"/>
    </row>
    <row r="319" spans="12:13" ht="12.75">
      <c r="L319" s="39"/>
      <c r="M319" s="39"/>
    </row>
    <row r="320" spans="12:13" ht="12.75">
      <c r="L320" s="39"/>
      <c r="M320" s="39"/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8">
      <selection activeCell="A1" sqref="A1:K67"/>
    </sheetView>
  </sheetViews>
  <sheetFormatPr defaultColWidth="9.140625" defaultRowHeight="12.75"/>
  <cols>
    <col min="3" max="3" width="12.28125" style="0" customWidth="1"/>
    <col min="5" max="5" width="12.421875" style="0" customWidth="1"/>
    <col min="8" max="8" width="12.140625" style="0" customWidth="1"/>
    <col min="10" max="10" width="12.140625" style="0" customWidth="1"/>
    <col min="11" max="11" width="17.7109375" style="0" customWidth="1"/>
  </cols>
  <sheetData>
    <row r="1" ht="12.75">
      <c r="A1" t="s">
        <v>134</v>
      </c>
    </row>
    <row r="6" spans="2:13" ht="51">
      <c r="B6" s="4" t="s">
        <v>93</v>
      </c>
      <c r="C6" s="4" t="s">
        <v>135</v>
      </c>
      <c r="D6" s="4" t="s">
        <v>136</v>
      </c>
      <c r="E6" s="4" t="s">
        <v>61</v>
      </c>
      <c r="F6" s="4" t="s">
        <v>62</v>
      </c>
      <c r="G6" s="4" t="s">
        <v>95</v>
      </c>
      <c r="H6" s="4" t="s">
        <v>138</v>
      </c>
      <c r="I6" s="4" t="s">
        <v>65</v>
      </c>
      <c r="J6" s="4" t="s">
        <v>120</v>
      </c>
      <c r="K6" s="4" t="s">
        <v>121</v>
      </c>
      <c r="L6" s="1"/>
      <c r="M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137</v>
      </c>
      <c r="C8" s="51"/>
      <c r="D8" s="51"/>
      <c r="E8" s="51"/>
      <c r="F8" s="51"/>
      <c r="G8" s="51"/>
      <c r="H8" s="51"/>
      <c r="I8" s="19" t="s">
        <v>70</v>
      </c>
      <c r="J8" s="19" t="s">
        <v>139</v>
      </c>
      <c r="K8" s="19" t="s">
        <v>99</v>
      </c>
    </row>
    <row r="9" spans="2:11" ht="25.5">
      <c r="B9" s="19">
        <v>1</v>
      </c>
      <c r="C9" s="4" t="s">
        <v>140</v>
      </c>
      <c r="D9" s="18" t="s">
        <v>115</v>
      </c>
      <c r="E9" s="18">
        <v>120</v>
      </c>
      <c r="F9" s="18">
        <v>10</v>
      </c>
      <c r="G9" s="31">
        <v>5</v>
      </c>
      <c r="H9" s="18">
        <f>ROUND(F9*$O$13,2)</f>
        <v>0.5</v>
      </c>
      <c r="I9" s="18">
        <f>(F9+H9)</f>
        <v>10.5</v>
      </c>
      <c r="J9" s="31">
        <f>(E9*F9)</f>
        <v>1200</v>
      </c>
      <c r="K9" s="31">
        <f>(E9*I9)</f>
        <v>1260</v>
      </c>
    </row>
    <row r="10" spans="2:11" ht="38.25">
      <c r="B10" s="19">
        <v>2</v>
      </c>
      <c r="C10" s="4" t="s">
        <v>141</v>
      </c>
      <c r="D10" s="18" t="s">
        <v>115</v>
      </c>
      <c r="E10" s="18">
        <v>220</v>
      </c>
      <c r="F10" s="18">
        <v>13.5</v>
      </c>
      <c r="G10" s="31">
        <v>5</v>
      </c>
      <c r="H10" s="18">
        <f aca="true" t="shared" si="0" ref="H10:H51">ROUND(F10*$O$13,2)</f>
        <v>0.68</v>
      </c>
      <c r="I10" s="18">
        <f aca="true" t="shared" si="1" ref="I10:I51">(F10+H10)</f>
        <v>14.18</v>
      </c>
      <c r="J10" s="31">
        <f aca="true" t="shared" si="2" ref="J10:J51">(E10*F10)</f>
        <v>2970</v>
      </c>
      <c r="K10" s="31">
        <f aca="true" t="shared" si="3" ref="K10:K51">(E10*I10)</f>
        <v>3119.6</v>
      </c>
    </row>
    <row r="11" spans="2:11" ht="25.5">
      <c r="B11" s="19">
        <v>3</v>
      </c>
      <c r="C11" s="4" t="s">
        <v>142</v>
      </c>
      <c r="D11" s="18" t="s">
        <v>115</v>
      </c>
      <c r="E11" s="18">
        <v>110</v>
      </c>
      <c r="F11" s="18">
        <v>10.5</v>
      </c>
      <c r="G11" s="31">
        <v>5</v>
      </c>
      <c r="H11" s="18">
        <f t="shared" si="0"/>
        <v>0.53</v>
      </c>
      <c r="I11" s="18">
        <f t="shared" si="1"/>
        <v>11.03</v>
      </c>
      <c r="J11" s="31">
        <f t="shared" si="2"/>
        <v>1155</v>
      </c>
      <c r="K11" s="31">
        <f t="shared" si="3"/>
        <v>1213.3</v>
      </c>
    </row>
    <row r="12" spans="2:11" ht="38.25">
      <c r="B12" s="19">
        <v>4</v>
      </c>
      <c r="C12" s="4" t="s">
        <v>143</v>
      </c>
      <c r="D12" s="18" t="s">
        <v>115</v>
      </c>
      <c r="E12" s="18">
        <v>80</v>
      </c>
      <c r="F12" s="18">
        <v>10</v>
      </c>
      <c r="G12" s="31">
        <v>5</v>
      </c>
      <c r="H12" s="18">
        <f t="shared" si="0"/>
        <v>0.5</v>
      </c>
      <c r="I12" s="18">
        <f t="shared" si="1"/>
        <v>10.5</v>
      </c>
      <c r="J12" s="31">
        <f t="shared" si="2"/>
        <v>800</v>
      </c>
      <c r="K12" s="31">
        <f t="shared" si="3"/>
        <v>840</v>
      </c>
    </row>
    <row r="13" spans="2:15" ht="25.5">
      <c r="B13" s="19">
        <v>5</v>
      </c>
      <c r="C13" s="4" t="s">
        <v>144</v>
      </c>
      <c r="D13" s="18" t="s">
        <v>115</v>
      </c>
      <c r="E13" s="18">
        <v>210</v>
      </c>
      <c r="F13" s="18">
        <v>15</v>
      </c>
      <c r="G13" s="31">
        <v>5</v>
      </c>
      <c r="H13" s="18">
        <f t="shared" si="0"/>
        <v>0.75</v>
      </c>
      <c r="I13" s="18">
        <f t="shared" si="1"/>
        <v>15.75</v>
      </c>
      <c r="J13" s="31">
        <f t="shared" si="2"/>
        <v>3150</v>
      </c>
      <c r="K13" s="31">
        <f t="shared" si="3"/>
        <v>3307.5</v>
      </c>
      <c r="O13" s="3">
        <v>0.05</v>
      </c>
    </row>
    <row r="14" spans="2:11" ht="25.5">
      <c r="B14" s="19">
        <v>6</v>
      </c>
      <c r="C14" s="4" t="s">
        <v>172</v>
      </c>
      <c r="D14" s="18" t="s">
        <v>115</v>
      </c>
      <c r="E14" s="18">
        <v>180</v>
      </c>
      <c r="F14" s="18">
        <v>6</v>
      </c>
      <c r="G14" s="31">
        <v>5</v>
      </c>
      <c r="H14" s="18">
        <f t="shared" si="0"/>
        <v>0.3</v>
      </c>
      <c r="I14" s="18">
        <f t="shared" si="1"/>
        <v>6.3</v>
      </c>
      <c r="J14" s="31">
        <f t="shared" si="2"/>
        <v>1080</v>
      </c>
      <c r="K14" s="31">
        <f t="shared" si="3"/>
        <v>1134</v>
      </c>
    </row>
    <row r="15" spans="2:11" ht="25.5">
      <c r="B15" s="19">
        <v>7</v>
      </c>
      <c r="C15" s="4" t="s">
        <v>145</v>
      </c>
      <c r="D15" s="18" t="s">
        <v>115</v>
      </c>
      <c r="E15" s="18">
        <v>500</v>
      </c>
      <c r="F15" s="18">
        <v>8.5</v>
      </c>
      <c r="G15" s="31">
        <v>5</v>
      </c>
      <c r="H15" s="18">
        <f t="shared" si="0"/>
        <v>0.43</v>
      </c>
      <c r="I15" s="18">
        <f t="shared" si="1"/>
        <v>8.93</v>
      </c>
      <c r="J15" s="31">
        <f t="shared" si="2"/>
        <v>4250</v>
      </c>
      <c r="K15" s="31">
        <f t="shared" si="3"/>
        <v>4465</v>
      </c>
    </row>
    <row r="16" spans="2:11" ht="25.5">
      <c r="B16" s="19">
        <v>8</v>
      </c>
      <c r="C16" s="4" t="s">
        <v>146</v>
      </c>
      <c r="D16" s="18" t="s">
        <v>115</v>
      </c>
      <c r="E16" s="18">
        <v>100</v>
      </c>
      <c r="F16" s="18">
        <v>8</v>
      </c>
      <c r="G16" s="31">
        <v>5</v>
      </c>
      <c r="H16" s="18">
        <f t="shared" si="0"/>
        <v>0.4</v>
      </c>
      <c r="I16" s="18">
        <f t="shared" si="1"/>
        <v>8.4</v>
      </c>
      <c r="J16" s="31">
        <f t="shared" si="2"/>
        <v>800</v>
      </c>
      <c r="K16" s="31">
        <f t="shared" si="3"/>
        <v>840</v>
      </c>
    </row>
    <row r="17" spans="2:11" ht="25.5">
      <c r="B17" s="19">
        <v>9</v>
      </c>
      <c r="C17" s="4" t="s">
        <v>147</v>
      </c>
      <c r="D17" s="18" t="s">
        <v>115</v>
      </c>
      <c r="E17" s="18">
        <v>80</v>
      </c>
      <c r="F17" s="18">
        <v>9</v>
      </c>
      <c r="G17" s="31">
        <v>5</v>
      </c>
      <c r="H17" s="18">
        <f t="shared" si="0"/>
        <v>0.45</v>
      </c>
      <c r="I17" s="18">
        <f t="shared" si="1"/>
        <v>9.45</v>
      </c>
      <c r="J17" s="31">
        <f t="shared" si="2"/>
        <v>720</v>
      </c>
      <c r="K17" s="31">
        <f t="shared" si="3"/>
        <v>756</v>
      </c>
    </row>
    <row r="18" spans="2:11" ht="25.5">
      <c r="B18" s="19">
        <v>10</v>
      </c>
      <c r="C18" s="4" t="s">
        <v>272</v>
      </c>
      <c r="D18" s="18" t="s">
        <v>115</v>
      </c>
      <c r="E18" s="18">
        <v>250</v>
      </c>
      <c r="F18" s="18">
        <v>8.5</v>
      </c>
      <c r="G18" s="31">
        <v>5</v>
      </c>
      <c r="H18" s="18">
        <f t="shared" si="0"/>
        <v>0.43</v>
      </c>
      <c r="I18" s="18">
        <f t="shared" si="1"/>
        <v>8.93</v>
      </c>
      <c r="J18" s="31">
        <f t="shared" si="2"/>
        <v>2125</v>
      </c>
      <c r="K18" s="31">
        <f t="shared" si="3"/>
        <v>2232.5</v>
      </c>
    </row>
    <row r="19" spans="2:11" ht="25.5">
      <c r="B19" s="19">
        <v>11</v>
      </c>
      <c r="C19" s="4" t="s">
        <v>148</v>
      </c>
      <c r="D19" s="18" t="s">
        <v>115</v>
      </c>
      <c r="E19" s="18">
        <v>200</v>
      </c>
      <c r="F19" s="18">
        <v>11.5</v>
      </c>
      <c r="G19" s="31">
        <v>5</v>
      </c>
      <c r="H19" s="18">
        <f t="shared" si="0"/>
        <v>0.58</v>
      </c>
      <c r="I19" s="18">
        <f t="shared" si="1"/>
        <v>12.08</v>
      </c>
      <c r="J19" s="31">
        <f t="shared" si="2"/>
        <v>2300</v>
      </c>
      <c r="K19" s="31">
        <f t="shared" si="3"/>
        <v>2416</v>
      </c>
    </row>
    <row r="20" spans="2:11" ht="38.25">
      <c r="B20" s="19">
        <v>12</v>
      </c>
      <c r="C20" s="4" t="s">
        <v>149</v>
      </c>
      <c r="D20" s="18" t="s">
        <v>115</v>
      </c>
      <c r="E20" s="18">
        <v>140</v>
      </c>
      <c r="F20" s="18">
        <v>7</v>
      </c>
      <c r="G20" s="31">
        <v>5</v>
      </c>
      <c r="H20" s="18">
        <f t="shared" si="0"/>
        <v>0.35</v>
      </c>
      <c r="I20" s="18">
        <f t="shared" si="1"/>
        <v>7.35</v>
      </c>
      <c r="J20" s="31">
        <f t="shared" si="2"/>
        <v>980</v>
      </c>
      <c r="K20" s="31">
        <f t="shared" si="3"/>
        <v>1029</v>
      </c>
    </row>
    <row r="21" spans="2:11" ht="25.5">
      <c r="B21" s="19">
        <v>13</v>
      </c>
      <c r="C21" s="4" t="s">
        <v>150</v>
      </c>
      <c r="D21" s="18" t="s">
        <v>115</v>
      </c>
      <c r="E21" s="18">
        <v>100</v>
      </c>
      <c r="F21" s="18">
        <v>10</v>
      </c>
      <c r="G21" s="31">
        <v>5</v>
      </c>
      <c r="H21" s="18">
        <f t="shared" si="0"/>
        <v>0.5</v>
      </c>
      <c r="I21" s="18">
        <f t="shared" si="1"/>
        <v>10.5</v>
      </c>
      <c r="J21" s="31">
        <f t="shared" si="2"/>
        <v>1000</v>
      </c>
      <c r="K21" s="31">
        <f t="shared" si="3"/>
        <v>1050</v>
      </c>
    </row>
    <row r="22" spans="2:11" ht="38.25">
      <c r="B22" s="19">
        <v>14</v>
      </c>
      <c r="C22" s="4" t="s">
        <v>271</v>
      </c>
      <c r="D22" s="18" t="s">
        <v>115</v>
      </c>
      <c r="E22" s="18">
        <v>150</v>
      </c>
      <c r="F22" s="18">
        <v>9</v>
      </c>
      <c r="G22" s="31">
        <v>5</v>
      </c>
      <c r="H22" s="18">
        <f t="shared" si="0"/>
        <v>0.45</v>
      </c>
      <c r="I22" s="18">
        <f t="shared" si="1"/>
        <v>9.45</v>
      </c>
      <c r="J22" s="31">
        <f t="shared" si="2"/>
        <v>1350</v>
      </c>
      <c r="K22" s="31">
        <f t="shared" si="3"/>
        <v>1417.5</v>
      </c>
    </row>
    <row r="23" spans="2:11" ht="38.25">
      <c r="B23" s="19">
        <v>15</v>
      </c>
      <c r="C23" s="4" t="s">
        <v>151</v>
      </c>
      <c r="D23" s="18" t="s">
        <v>115</v>
      </c>
      <c r="E23" s="18">
        <v>150</v>
      </c>
      <c r="F23" s="18">
        <v>8.5</v>
      </c>
      <c r="G23" s="31">
        <v>5</v>
      </c>
      <c r="H23" s="18">
        <f t="shared" si="0"/>
        <v>0.43</v>
      </c>
      <c r="I23" s="18">
        <f t="shared" si="1"/>
        <v>8.93</v>
      </c>
      <c r="J23" s="31">
        <f t="shared" si="2"/>
        <v>1275</v>
      </c>
      <c r="K23" s="31">
        <f t="shared" si="3"/>
        <v>1339.5</v>
      </c>
    </row>
    <row r="24" spans="2:11" ht="25.5">
      <c r="B24" s="19">
        <v>16</v>
      </c>
      <c r="C24" s="4" t="s">
        <v>152</v>
      </c>
      <c r="D24" s="18" t="s">
        <v>115</v>
      </c>
      <c r="E24" s="18">
        <v>225</v>
      </c>
      <c r="F24" s="18">
        <v>10</v>
      </c>
      <c r="G24" s="31">
        <v>5</v>
      </c>
      <c r="H24" s="18">
        <f t="shared" si="0"/>
        <v>0.5</v>
      </c>
      <c r="I24" s="18">
        <f t="shared" si="1"/>
        <v>10.5</v>
      </c>
      <c r="J24" s="31">
        <f t="shared" si="2"/>
        <v>2250</v>
      </c>
      <c r="K24" s="31">
        <f t="shared" si="3"/>
        <v>2362.5</v>
      </c>
    </row>
    <row r="25" spans="2:11" ht="25.5">
      <c r="B25" s="19">
        <v>17</v>
      </c>
      <c r="C25" s="4" t="s">
        <v>153</v>
      </c>
      <c r="D25" s="18" t="s">
        <v>115</v>
      </c>
      <c r="E25" s="18">
        <v>130</v>
      </c>
      <c r="F25" s="18">
        <v>12.5</v>
      </c>
      <c r="G25" s="31">
        <v>5</v>
      </c>
      <c r="H25" s="18">
        <f t="shared" si="0"/>
        <v>0.63</v>
      </c>
      <c r="I25" s="18">
        <f t="shared" si="1"/>
        <v>13.13</v>
      </c>
      <c r="J25" s="31">
        <f t="shared" si="2"/>
        <v>1625</v>
      </c>
      <c r="K25" s="31">
        <f t="shared" si="3"/>
        <v>1706.9</v>
      </c>
    </row>
    <row r="26" spans="2:11" ht="25.5">
      <c r="B26" s="19">
        <v>18</v>
      </c>
      <c r="C26" s="4" t="s">
        <v>154</v>
      </c>
      <c r="D26" s="18" t="s">
        <v>115</v>
      </c>
      <c r="E26" s="18">
        <v>320</v>
      </c>
      <c r="F26" s="18">
        <v>3</v>
      </c>
      <c r="G26" s="31">
        <v>5</v>
      </c>
      <c r="H26" s="18">
        <f t="shared" si="0"/>
        <v>0.15</v>
      </c>
      <c r="I26" s="18">
        <f t="shared" si="1"/>
        <v>3.15</v>
      </c>
      <c r="J26" s="31">
        <f t="shared" si="2"/>
        <v>960</v>
      </c>
      <c r="K26" s="31">
        <f t="shared" si="3"/>
        <v>1008</v>
      </c>
    </row>
    <row r="27" spans="2:11" ht="25.5">
      <c r="B27" s="19">
        <v>19</v>
      </c>
      <c r="C27" s="4" t="s">
        <v>155</v>
      </c>
      <c r="D27" s="18" t="s">
        <v>115</v>
      </c>
      <c r="E27" s="18">
        <v>60</v>
      </c>
      <c r="F27" s="18">
        <v>12</v>
      </c>
      <c r="G27" s="31">
        <v>5</v>
      </c>
      <c r="H27" s="18">
        <f t="shared" si="0"/>
        <v>0.6</v>
      </c>
      <c r="I27" s="18">
        <f t="shared" si="1"/>
        <v>12.6</v>
      </c>
      <c r="J27" s="31">
        <f t="shared" si="2"/>
        <v>720</v>
      </c>
      <c r="K27" s="31">
        <f t="shared" si="3"/>
        <v>756</v>
      </c>
    </row>
    <row r="28" spans="2:11" ht="38.25">
      <c r="B28" s="19">
        <v>20</v>
      </c>
      <c r="C28" s="4" t="s">
        <v>156</v>
      </c>
      <c r="D28" s="18" t="s">
        <v>115</v>
      </c>
      <c r="E28" s="18">
        <v>430</v>
      </c>
      <c r="F28" s="18">
        <v>12</v>
      </c>
      <c r="G28" s="31">
        <v>5</v>
      </c>
      <c r="H28" s="18">
        <f t="shared" si="0"/>
        <v>0.6</v>
      </c>
      <c r="I28" s="18">
        <f t="shared" si="1"/>
        <v>12.6</v>
      </c>
      <c r="J28" s="31">
        <f t="shared" si="2"/>
        <v>5160</v>
      </c>
      <c r="K28" s="31">
        <f t="shared" si="3"/>
        <v>5418</v>
      </c>
    </row>
    <row r="29" spans="2:11" ht="38.25">
      <c r="B29" s="19">
        <v>21</v>
      </c>
      <c r="C29" s="4" t="s">
        <v>157</v>
      </c>
      <c r="D29" s="18" t="s">
        <v>115</v>
      </c>
      <c r="E29" s="18">
        <v>600</v>
      </c>
      <c r="F29" s="18">
        <v>12</v>
      </c>
      <c r="G29" s="31">
        <v>5</v>
      </c>
      <c r="H29" s="18">
        <f t="shared" si="0"/>
        <v>0.6</v>
      </c>
      <c r="I29" s="18">
        <f t="shared" si="1"/>
        <v>12.6</v>
      </c>
      <c r="J29" s="31">
        <f t="shared" si="2"/>
        <v>7200</v>
      </c>
      <c r="K29" s="31">
        <f t="shared" si="3"/>
        <v>7560</v>
      </c>
    </row>
    <row r="30" spans="2:11" ht="25.5">
      <c r="B30" s="19">
        <v>22</v>
      </c>
      <c r="C30" s="4" t="s">
        <v>158</v>
      </c>
      <c r="D30" s="18" t="s">
        <v>115</v>
      </c>
      <c r="E30" s="18">
        <v>120</v>
      </c>
      <c r="F30" s="18">
        <v>16</v>
      </c>
      <c r="G30" s="31">
        <v>5</v>
      </c>
      <c r="H30" s="18">
        <f t="shared" si="0"/>
        <v>0.8</v>
      </c>
      <c r="I30" s="18">
        <f t="shared" si="1"/>
        <v>16.8</v>
      </c>
      <c r="J30" s="31">
        <f t="shared" si="2"/>
        <v>1920</v>
      </c>
      <c r="K30" s="31">
        <f t="shared" si="3"/>
        <v>2016</v>
      </c>
    </row>
    <row r="31" spans="2:11" ht="12.75">
      <c r="B31" s="19">
        <v>23</v>
      </c>
      <c r="C31" s="4" t="s">
        <v>159</v>
      </c>
      <c r="D31" s="18" t="s">
        <v>115</v>
      </c>
      <c r="E31" s="18">
        <v>10</v>
      </c>
      <c r="F31" s="18">
        <v>5</v>
      </c>
      <c r="G31" s="31">
        <v>5</v>
      </c>
      <c r="H31" s="18">
        <f t="shared" si="0"/>
        <v>0.25</v>
      </c>
      <c r="I31" s="18">
        <f t="shared" si="1"/>
        <v>5.25</v>
      </c>
      <c r="J31" s="31">
        <f t="shared" si="2"/>
        <v>50</v>
      </c>
      <c r="K31" s="31">
        <f t="shared" si="3"/>
        <v>52.5</v>
      </c>
    </row>
    <row r="32" spans="2:11" ht="12.75">
      <c r="B32" s="19">
        <v>24</v>
      </c>
      <c r="C32" s="4" t="s">
        <v>160</v>
      </c>
      <c r="D32" s="18" t="s">
        <v>115</v>
      </c>
      <c r="E32" s="18">
        <v>30</v>
      </c>
      <c r="F32" s="18">
        <v>5</v>
      </c>
      <c r="G32" s="31">
        <v>5</v>
      </c>
      <c r="H32" s="18">
        <f t="shared" si="0"/>
        <v>0.25</v>
      </c>
      <c r="I32" s="18">
        <f t="shared" si="1"/>
        <v>5.25</v>
      </c>
      <c r="J32" s="31">
        <f t="shared" si="2"/>
        <v>150</v>
      </c>
      <c r="K32" s="31">
        <f t="shared" si="3"/>
        <v>157.5</v>
      </c>
    </row>
    <row r="33" spans="2:11" ht="25.5">
      <c r="B33" s="19">
        <v>25</v>
      </c>
      <c r="C33" s="4" t="s">
        <v>161</v>
      </c>
      <c r="D33" s="18" t="s">
        <v>115</v>
      </c>
      <c r="E33" s="18">
        <v>40</v>
      </c>
      <c r="F33" s="18">
        <v>16</v>
      </c>
      <c r="G33" s="31">
        <v>5</v>
      </c>
      <c r="H33" s="18">
        <f t="shared" si="0"/>
        <v>0.8</v>
      </c>
      <c r="I33" s="18">
        <f t="shared" si="1"/>
        <v>16.8</v>
      </c>
      <c r="J33" s="31">
        <f t="shared" si="2"/>
        <v>640</v>
      </c>
      <c r="K33" s="31">
        <f t="shared" si="3"/>
        <v>672</v>
      </c>
    </row>
    <row r="34" spans="2:11" ht="25.5">
      <c r="B34" s="19">
        <v>26</v>
      </c>
      <c r="C34" s="4" t="s">
        <v>162</v>
      </c>
      <c r="D34" s="18" t="s">
        <v>115</v>
      </c>
      <c r="E34" s="18">
        <v>40</v>
      </c>
      <c r="F34" s="18">
        <v>12</v>
      </c>
      <c r="G34" s="31">
        <v>5</v>
      </c>
      <c r="H34" s="18">
        <f t="shared" si="0"/>
        <v>0.6</v>
      </c>
      <c r="I34" s="18">
        <f t="shared" si="1"/>
        <v>12.6</v>
      </c>
      <c r="J34" s="31">
        <f t="shared" si="2"/>
        <v>480</v>
      </c>
      <c r="K34" s="31">
        <f t="shared" si="3"/>
        <v>504</v>
      </c>
    </row>
    <row r="35" spans="2:11" ht="12.75">
      <c r="B35" s="19">
        <v>27</v>
      </c>
      <c r="C35" s="4" t="s">
        <v>163</v>
      </c>
      <c r="D35" s="18" t="s">
        <v>115</v>
      </c>
      <c r="E35" s="18">
        <v>200</v>
      </c>
      <c r="F35" s="18">
        <v>5</v>
      </c>
      <c r="G35" s="31">
        <v>5</v>
      </c>
      <c r="H35" s="18">
        <f t="shared" si="0"/>
        <v>0.25</v>
      </c>
      <c r="I35" s="18">
        <f t="shared" si="1"/>
        <v>5.25</v>
      </c>
      <c r="J35" s="31">
        <f t="shared" si="2"/>
        <v>1000</v>
      </c>
      <c r="K35" s="31">
        <f t="shared" si="3"/>
        <v>1050</v>
      </c>
    </row>
    <row r="36" spans="2:11" ht="12.75">
      <c r="B36" s="19">
        <v>28</v>
      </c>
      <c r="C36" s="4" t="s">
        <v>164</v>
      </c>
      <c r="D36" s="18" t="s">
        <v>115</v>
      </c>
      <c r="E36" s="18">
        <v>230</v>
      </c>
      <c r="F36" s="18">
        <v>6.5</v>
      </c>
      <c r="G36" s="31">
        <v>5</v>
      </c>
      <c r="H36" s="18">
        <f t="shared" si="0"/>
        <v>0.33</v>
      </c>
      <c r="I36" s="18">
        <f t="shared" si="1"/>
        <v>6.83</v>
      </c>
      <c r="J36" s="31">
        <f t="shared" si="2"/>
        <v>1495</v>
      </c>
      <c r="K36" s="31">
        <f t="shared" si="3"/>
        <v>1570.9</v>
      </c>
    </row>
    <row r="37" spans="2:11" ht="25.5">
      <c r="B37" s="19">
        <v>29</v>
      </c>
      <c r="C37" s="4" t="s">
        <v>165</v>
      </c>
      <c r="D37" s="18" t="s">
        <v>115</v>
      </c>
      <c r="E37" s="18">
        <v>180</v>
      </c>
      <c r="F37" s="18">
        <v>12</v>
      </c>
      <c r="G37" s="31">
        <v>5</v>
      </c>
      <c r="H37" s="18">
        <f t="shared" si="0"/>
        <v>0.6</v>
      </c>
      <c r="I37" s="18">
        <f t="shared" si="1"/>
        <v>12.6</v>
      </c>
      <c r="J37" s="31">
        <f t="shared" si="2"/>
        <v>2160</v>
      </c>
      <c r="K37" s="31">
        <f t="shared" si="3"/>
        <v>2268</v>
      </c>
    </row>
    <row r="38" spans="2:11" ht="25.5">
      <c r="B38" s="19">
        <v>30</v>
      </c>
      <c r="C38" s="4" t="s">
        <v>166</v>
      </c>
      <c r="D38" s="18" t="s">
        <v>115</v>
      </c>
      <c r="E38" s="18">
        <v>70</v>
      </c>
      <c r="F38" s="18">
        <v>10</v>
      </c>
      <c r="G38" s="31">
        <v>5</v>
      </c>
      <c r="H38" s="18">
        <f t="shared" si="0"/>
        <v>0.5</v>
      </c>
      <c r="I38" s="18">
        <f t="shared" si="1"/>
        <v>10.5</v>
      </c>
      <c r="J38" s="31">
        <f t="shared" si="2"/>
        <v>700</v>
      </c>
      <c r="K38" s="31">
        <f t="shared" si="3"/>
        <v>735</v>
      </c>
    </row>
    <row r="39" spans="2:11" ht="25.5">
      <c r="B39" s="19">
        <v>31</v>
      </c>
      <c r="C39" s="4" t="s">
        <v>167</v>
      </c>
      <c r="D39" s="18" t="s">
        <v>115</v>
      </c>
      <c r="E39" s="18">
        <v>70</v>
      </c>
      <c r="F39" s="18">
        <v>9</v>
      </c>
      <c r="G39" s="31">
        <v>5</v>
      </c>
      <c r="H39" s="18">
        <f t="shared" si="0"/>
        <v>0.45</v>
      </c>
      <c r="I39" s="18">
        <f t="shared" si="1"/>
        <v>9.45</v>
      </c>
      <c r="J39" s="31">
        <f t="shared" si="2"/>
        <v>630</v>
      </c>
      <c r="K39" s="31">
        <f t="shared" si="3"/>
        <v>661.5</v>
      </c>
    </row>
    <row r="40" spans="2:11" ht="12.75">
      <c r="B40" s="19">
        <v>32</v>
      </c>
      <c r="C40" s="4" t="s">
        <v>168</v>
      </c>
      <c r="D40" s="18" t="s">
        <v>115</v>
      </c>
      <c r="E40" s="18">
        <v>100</v>
      </c>
      <c r="F40" s="18">
        <v>9</v>
      </c>
      <c r="G40" s="31">
        <v>5</v>
      </c>
      <c r="H40" s="18">
        <f t="shared" si="0"/>
        <v>0.45</v>
      </c>
      <c r="I40" s="18">
        <f t="shared" si="1"/>
        <v>9.45</v>
      </c>
      <c r="J40" s="31">
        <f t="shared" si="2"/>
        <v>900</v>
      </c>
      <c r="K40" s="31">
        <f t="shared" si="3"/>
        <v>944.9999999999999</v>
      </c>
    </row>
    <row r="41" spans="2:11" ht="12.75">
      <c r="B41" s="19">
        <v>33</v>
      </c>
      <c r="C41" s="4" t="s">
        <v>169</v>
      </c>
      <c r="D41" s="18" t="s">
        <v>115</v>
      </c>
      <c r="E41" s="18">
        <v>100</v>
      </c>
      <c r="F41" s="18">
        <v>8.5</v>
      </c>
      <c r="G41" s="31">
        <v>5</v>
      </c>
      <c r="H41" s="18">
        <f t="shared" si="0"/>
        <v>0.43</v>
      </c>
      <c r="I41" s="18">
        <f t="shared" si="1"/>
        <v>8.93</v>
      </c>
      <c r="J41" s="31">
        <f t="shared" si="2"/>
        <v>850</v>
      </c>
      <c r="K41" s="31">
        <f t="shared" si="3"/>
        <v>893</v>
      </c>
    </row>
    <row r="42" spans="2:11" ht="25.5">
      <c r="B42" s="19">
        <v>34</v>
      </c>
      <c r="C42" s="4" t="s">
        <v>170</v>
      </c>
      <c r="D42" s="18" t="s">
        <v>115</v>
      </c>
      <c r="E42" s="18">
        <v>120</v>
      </c>
      <c r="F42" s="18">
        <v>14</v>
      </c>
      <c r="G42" s="31">
        <v>5</v>
      </c>
      <c r="H42" s="18">
        <f t="shared" si="0"/>
        <v>0.7</v>
      </c>
      <c r="I42" s="18">
        <f t="shared" si="1"/>
        <v>14.7</v>
      </c>
      <c r="J42" s="31">
        <f t="shared" si="2"/>
        <v>1680</v>
      </c>
      <c r="K42" s="31">
        <f t="shared" si="3"/>
        <v>1764</v>
      </c>
    </row>
    <row r="43" spans="2:11" ht="25.5">
      <c r="B43" s="19">
        <v>35</v>
      </c>
      <c r="C43" s="4" t="s">
        <v>171</v>
      </c>
      <c r="D43" s="18" t="s">
        <v>115</v>
      </c>
      <c r="E43" s="18">
        <v>180</v>
      </c>
      <c r="F43" s="18">
        <v>6</v>
      </c>
      <c r="G43" s="31">
        <v>5</v>
      </c>
      <c r="H43" s="18">
        <f t="shared" si="0"/>
        <v>0.3</v>
      </c>
      <c r="I43" s="18">
        <f t="shared" si="1"/>
        <v>6.3</v>
      </c>
      <c r="J43" s="31">
        <f t="shared" si="2"/>
        <v>1080</v>
      </c>
      <c r="K43" s="31">
        <f t="shared" si="3"/>
        <v>1134</v>
      </c>
    </row>
    <row r="44" spans="2:11" ht="25.5">
      <c r="B44" s="19">
        <v>36</v>
      </c>
      <c r="C44" s="4" t="s">
        <v>173</v>
      </c>
      <c r="D44" s="18" t="s">
        <v>115</v>
      </c>
      <c r="E44" s="18">
        <v>20</v>
      </c>
      <c r="F44" s="18">
        <v>3</v>
      </c>
      <c r="G44" s="31">
        <v>5</v>
      </c>
      <c r="H44" s="18">
        <f t="shared" si="0"/>
        <v>0.15</v>
      </c>
      <c r="I44" s="18">
        <f t="shared" si="1"/>
        <v>3.15</v>
      </c>
      <c r="J44" s="31">
        <f t="shared" si="2"/>
        <v>60</v>
      </c>
      <c r="K44" s="31">
        <f t="shared" si="3"/>
        <v>63</v>
      </c>
    </row>
    <row r="45" spans="2:11" ht="12.75">
      <c r="B45" s="19">
        <v>37</v>
      </c>
      <c r="C45" s="4" t="s">
        <v>174</v>
      </c>
      <c r="D45" s="18" t="s">
        <v>115</v>
      </c>
      <c r="E45" s="18">
        <v>200</v>
      </c>
      <c r="F45" s="18">
        <v>7</v>
      </c>
      <c r="G45" s="31">
        <v>5</v>
      </c>
      <c r="H45" s="18">
        <f t="shared" si="0"/>
        <v>0.35</v>
      </c>
      <c r="I45" s="18">
        <f t="shared" si="1"/>
        <v>7.35</v>
      </c>
      <c r="J45" s="31">
        <f t="shared" si="2"/>
        <v>1400</v>
      </c>
      <c r="K45" s="31">
        <f t="shared" si="3"/>
        <v>1470</v>
      </c>
    </row>
    <row r="46" spans="2:11" ht="25.5">
      <c r="B46" s="19">
        <v>38</v>
      </c>
      <c r="C46" s="4" t="s">
        <v>175</v>
      </c>
      <c r="D46" s="18" t="s">
        <v>115</v>
      </c>
      <c r="E46" s="18">
        <v>350</v>
      </c>
      <c r="F46" s="18">
        <v>7</v>
      </c>
      <c r="G46" s="31">
        <v>5</v>
      </c>
      <c r="H46" s="18">
        <f t="shared" si="0"/>
        <v>0.35</v>
      </c>
      <c r="I46" s="18">
        <f t="shared" si="1"/>
        <v>7.35</v>
      </c>
      <c r="J46" s="31">
        <f t="shared" si="2"/>
        <v>2450</v>
      </c>
      <c r="K46" s="31">
        <f t="shared" si="3"/>
        <v>2572.5</v>
      </c>
    </row>
    <row r="47" spans="2:11" ht="25.5">
      <c r="B47" s="19">
        <v>39</v>
      </c>
      <c r="C47" s="4" t="s">
        <v>176</v>
      </c>
      <c r="D47" s="18" t="s">
        <v>115</v>
      </c>
      <c r="E47" s="18">
        <v>520</v>
      </c>
      <c r="F47" s="18">
        <v>10</v>
      </c>
      <c r="G47" s="31">
        <v>5</v>
      </c>
      <c r="H47" s="18">
        <f t="shared" si="0"/>
        <v>0.5</v>
      </c>
      <c r="I47" s="18">
        <f t="shared" si="1"/>
        <v>10.5</v>
      </c>
      <c r="J47" s="31">
        <f t="shared" si="2"/>
        <v>5200</v>
      </c>
      <c r="K47" s="31">
        <f t="shared" si="3"/>
        <v>5460</v>
      </c>
    </row>
    <row r="48" spans="2:11" ht="25.5">
      <c r="B48" s="19">
        <v>40</v>
      </c>
      <c r="C48" s="4" t="s">
        <v>177</v>
      </c>
      <c r="D48" s="18" t="s">
        <v>115</v>
      </c>
      <c r="E48" s="18">
        <v>100</v>
      </c>
      <c r="F48" s="18">
        <v>10</v>
      </c>
      <c r="G48" s="31">
        <v>5</v>
      </c>
      <c r="H48" s="18">
        <f t="shared" si="0"/>
        <v>0.5</v>
      </c>
      <c r="I48" s="18">
        <f t="shared" si="1"/>
        <v>10.5</v>
      </c>
      <c r="J48" s="31">
        <f t="shared" si="2"/>
        <v>1000</v>
      </c>
      <c r="K48" s="31">
        <f t="shared" si="3"/>
        <v>1050</v>
      </c>
    </row>
    <row r="49" spans="2:11" ht="25.5">
      <c r="B49" s="19">
        <v>41</v>
      </c>
      <c r="C49" s="4" t="s">
        <v>178</v>
      </c>
      <c r="D49" s="18" t="s">
        <v>115</v>
      </c>
      <c r="E49" s="18">
        <v>110</v>
      </c>
      <c r="F49" s="18">
        <v>11</v>
      </c>
      <c r="G49" s="31">
        <v>5</v>
      </c>
      <c r="H49" s="18">
        <f t="shared" si="0"/>
        <v>0.55</v>
      </c>
      <c r="I49" s="18">
        <f t="shared" si="1"/>
        <v>11.55</v>
      </c>
      <c r="J49" s="31">
        <f t="shared" si="2"/>
        <v>1210</v>
      </c>
      <c r="K49" s="31">
        <f t="shared" si="3"/>
        <v>1270.5</v>
      </c>
    </row>
    <row r="50" spans="2:11" ht="25.5">
      <c r="B50" s="19">
        <v>42</v>
      </c>
      <c r="C50" s="4" t="s">
        <v>179</v>
      </c>
      <c r="D50" s="18" t="s">
        <v>115</v>
      </c>
      <c r="E50" s="18">
        <v>170</v>
      </c>
      <c r="F50" s="18">
        <v>8</v>
      </c>
      <c r="G50" s="31">
        <v>5</v>
      </c>
      <c r="H50" s="18">
        <f t="shared" si="0"/>
        <v>0.4</v>
      </c>
      <c r="I50" s="18">
        <f t="shared" si="1"/>
        <v>8.4</v>
      </c>
      <c r="J50" s="31">
        <f t="shared" si="2"/>
        <v>1360</v>
      </c>
      <c r="K50" s="31">
        <f t="shared" si="3"/>
        <v>1428</v>
      </c>
    </row>
    <row r="51" spans="2:11" ht="25.5">
      <c r="B51" s="19">
        <v>43</v>
      </c>
      <c r="C51" s="4" t="s">
        <v>180</v>
      </c>
      <c r="D51" s="18" t="s">
        <v>115</v>
      </c>
      <c r="E51" s="18">
        <v>60</v>
      </c>
      <c r="F51" s="18">
        <v>12</v>
      </c>
      <c r="G51" s="31">
        <v>5</v>
      </c>
      <c r="H51" s="18">
        <f t="shared" si="0"/>
        <v>0.6</v>
      </c>
      <c r="I51" s="18">
        <f t="shared" si="1"/>
        <v>12.6</v>
      </c>
      <c r="J51" s="31">
        <f t="shared" si="2"/>
        <v>720</v>
      </c>
      <c r="K51" s="31">
        <f t="shared" si="3"/>
        <v>756</v>
      </c>
    </row>
    <row r="52" spans="8:11" ht="18">
      <c r="H52" s="33" t="s">
        <v>90</v>
      </c>
      <c r="I52" s="33"/>
      <c r="J52" s="34">
        <f>SUM(J9:J51)</f>
        <v>70205</v>
      </c>
      <c r="K52" s="35">
        <f>SUM(K9:K51)</f>
        <v>73724.70000000001</v>
      </c>
    </row>
    <row r="59" spans="3:8" ht="12.75">
      <c r="C59" t="s">
        <v>275</v>
      </c>
      <c r="H59" t="s">
        <v>273</v>
      </c>
    </row>
    <row r="60" ht="12.75">
      <c r="D60" t="s">
        <v>276</v>
      </c>
    </row>
    <row r="62" ht="12.75">
      <c r="H62" t="s">
        <v>274</v>
      </c>
    </row>
    <row r="63" ht="12.75">
      <c r="I63" t="s">
        <v>277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cp:lastPrinted>2021-10-18T10:58:20Z</cp:lastPrinted>
  <dcterms:created xsi:type="dcterms:W3CDTF">2020-08-28T05:14:04Z</dcterms:created>
  <dcterms:modified xsi:type="dcterms:W3CDTF">2021-10-18T10:59:02Z</dcterms:modified>
  <cp:category/>
  <cp:version/>
  <cp:contentType/>
  <cp:contentStatus/>
</cp:coreProperties>
</file>