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...SYLWESTER KITA\2021\7013. REALIZACJA INWESTYCJI\06. RIiZP.7013.6.2021 Zadaszenie Patio\Projekt zadaszenie patio\"/>
    </mc:Choice>
  </mc:AlternateContent>
  <xr:revisionPtr revIDLastSave="0" documentId="13_ncr:1_{1487CDFA-94F1-4B0C-9622-69E28F00217A}" xr6:coauthVersionLast="47" xr6:coauthVersionMax="47" xr10:uidLastSave="{00000000-0000-0000-0000-000000000000}"/>
  <bookViews>
    <workbookView xWindow="-118" yWindow="-118" windowWidth="25370" windowHeight="13929" xr2:uid="{00000000-000D-0000-FFFF-FFFF00000000}"/>
  </bookViews>
  <sheets>
    <sheet name="  OFERTOWY 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8" i="2" s="1"/>
  <c r="G24" i="2"/>
  <c r="G23" i="2"/>
  <c r="G22" i="2"/>
  <c r="G21" i="2"/>
  <c r="G20" i="2"/>
  <c r="G19" i="2"/>
  <c r="G18" i="2"/>
  <c r="G17" i="2"/>
  <c r="G16" i="2"/>
  <c r="G15" i="2"/>
  <c r="G12" i="2"/>
  <c r="G11" i="2"/>
  <c r="G10" i="2"/>
  <c r="G9" i="2"/>
  <c r="G8" i="2"/>
  <c r="G7" i="2"/>
  <c r="G6" i="2"/>
  <c r="G25" i="2" l="1"/>
  <c r="G13" i="2"/>
  <c r="G29" i="2" l="1"/>
  <c r="G30" i="2" s="1"/>
  <c r="G31" i="2" s="1"/>
</calcChain>
</file>

<file path=xl/sharedStrings.xml><?xml version="1.0" encoding="utf-8"?>
<sst xmlns="http://schemas.openxmlformats.org/spreadsheetml/2006/main" count="91" uniqueCount="78">
  <si>
    <t>Kosztorys ofertowy</t>
  </si>
  <si>
    <t>Lp.</t>
  </si>
  <si>
    <t>Podstawa</t>
  </si>
  <si>
    <t>Opis</t>
  </si>
  <si>
    <t>j.m.</t>
  </si>
  <si>
    <t>Ilość</t>
  </si>
  <si>
    <t>Cena</t>
  </si>
  <si>
    <t>Wartość</t>
  </si>
  <si>
    <t xml:space="preserve">KOSZTORYS: </t>
  </si>
  <si>
    <t>Rusztowanie i roboty rozbiórkowe</t>
  </si>
  <si>
    <t>1
d.1</t>
  </si>
  <si>
    <t>KNNR-W 3 1013-01</t>
  </si>
  <si>
    <t>Zabezpieczenie chodnika folią</t>
  </si>
  <si>
    <t>m2</t>
  </si>
  <si>
    <t>2
d.1</t>
  </si>
  <si>
    <t>KNR-W 2-02 1603-01</t>
  </si>
  <si>
    <t>Rusztowania zewnętrzne rurowe o wysokości do 10 m</t>
  </si>
  <si>
    <t>3
d.1</t>
  </si>
  <si>
    <t>NNRNKB 202 1622a-01</t>
  </si>
  <si>
    <t>(z.VIII) Osłony z siatki na rusztowaniach zewnętrznych</t>
  </si>
  <si>
    <t>4
d.1</t>
  </si>
  <si>
    <t>KNR 2-02 1614-04</t>
  </si>
  <si>
    <t>Daszki ochronne ciągłe wolnostojące nad przejściami dla pieszych o konstrukcji drewnianej</t>
  </si>
  <si>
    <t>5
d.1</t>
  </si>
  <si>
    <t>KNR 4-01 0508-02</t>
  </si>
  <si>
    <t>Rozbiórka pokrycia z dachówki karpiówki podwójnie - dachówka do odzysku</t>
  </si>
  <si>
    <t>6
d.1</t>
  </si>
  <si>
    <t>KNR 4-01 0430-05</t>
  </si>
  <si>
    <t>Rozebranie elementów więźb dachowych - ołacenie dachu o odstępie łat ponad 24 cm</t>
  </si>
  <si>
    <t>7
d.1</t>
  </si>
  <si>
    <t>KNR 4-01 0535-03</t>
  </si>
  <si>
    <t>Rozebranie rynien z blachy nadającej się do użytku</t>
  </si>
  <si>
    <t>m</t>
  </si>
  <si>
    <t>Roboty dekarskie i blacharskie</t>
  </si>
  <si>
    <t>8
d.2</t>
  </si>
  <si>
    <t>KNR K-05 0105-03</t>
  </si>
  <si>
    <t>Montaż łat pod dachówki profilowane przy rozstawie krokwi 80 do 100 cm</t>
  </si>
  <si>
    <t>9
d.2</t>
  </si>
  <si>
    <t>KNR 2-02 0504-04</t>
  </si>
  <si>
    <t>Pokrycie dachów dachówką karpiówką ceramiczną w koronkę - dachówka z odzysku</t>
  </si>
  <si>
    <t>10
d.2</t>
  </si>
  <si>
    <t>KNR 0-15 0526-01</t>
  </si>
  <si>
    <t>Osadzenie okien w połaci dachowej - wykonanie konstrukcji nośnej</t>
  </si>
  <si>
    <t>11
d.2</t>
  </si>
  <si>
    <t>KNR 0-15 0526-02</t>
  </si>
  <si>
    <t>Osadzenie okien w połaci dachowej - wyłaz dachowy 80x80cm</t>
  </si>
  <si>
    <t>szt</t>
  </si>
  <si>
    <t>12
d.2</t>
  </si>
  <si>
    <t>KNR K-05 0405-06</t>
  </si>
  <si>
    <t>szt.</t>
  </si>
  <si>
    <t>13
d.2</t>
  </si>
  <si>
    <t>KNR K-05 0404-03</t>
  </si>
  <si>
    <t>Montaż zabezpieczenia przeciwśnieżnego stalowego z płotkiem</t>
  </si>
  <si>
    <t>14
d.2</t>
  </si>
  <si>
    <t>KNR 2-02 0509-08
analogia</t>
  </si>
  <si>
    <t>Rynny dachowe wiszące 125mm - z blachy tytan-cynk</t>
  </si>
  <si>
    <t>15
d.2</t>
  </si>
  <si>
    <t>KNR 2-02 0509-09
analogia</t>
  </si>
  <si>
    <t>Zbiorniczki przy rynnach z blachy z tytan-cynk - podłączenie do istniejącej rury spustowej</t>
  </si>
  <si>
    <t>16
d.2</t>
  </si>
  <si>
    <t>KNR 2-02 0507-02</t>
  </si>
  <si>
    <t>Obróbki przy szerokości w rozwinięciu ponad 25 cm z blachy z cynk-tytan</t>
  </si>
  <si>
    <t>Zakup i montaż świetlika dachowego</t>
  </si>
  <si>
    <t xml:space="preserve">
kalk. własna</t>
  </si>
  <si>
    <t>Wykonanie i montaż świetlika dachowego o wym. 3,32x5,87m, na podstawie projektu budowlanego.
Ciężar konstrukcji stalowej ocynkowanej, malowanej proszkowo - 260,0kg
Powierzchnia przeszklenia - 24,0m2</t>
  </si>
  <si>
    <t>kpl</t>
  </si>
  <si>
    <t>Razem dział: Rusztowanie i roboty rozbiórkowe:</t>
  </si>
  <si>
    <t>Razem dział: Roboty dekarskie i blacharskie:</t>
  </si>
  <si>
    <t>17
d.2</t>
  </si>
  <si>
    <t>Montaż instalacji przeciwoblodzeniowej</t>
  </si>
  <si>
    <t>Razem dział: Zakup i montaż świetlika dachowego:</t>
  </si>
  <si>
    <t>18
d.3</t>
  </si>
  <si>
    <t>Montaż elementów komunikacji po dachu - ławeczka kominiarska - 4szt. po 0,6m, 2 szt. po 7,0 mm, 2 szt. po 4,0 m</t>
  </si>
  <si>
    <t>kalk. własna</t>
  </si>
  <si>
    <t>Montaż zadaszenia - świetlika nad wewnętrznym dziedzińcem budynku ratusza Urzędu Miejskiego w Otyniu</t>
  </si>
  <si>
    <t>Kosztorys netto:</t>
  </si>
  <si>
    <t>VAT 23%:</t>
  </si>
  <si>
    <t>Kosztorys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</si>
</sst>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"/>
    <numFmt numFmtId="165" formatCode="#0.000"/>
    <numFmt numFmtId="166" formatCode="#0.00"/>
    <numFmt numFmtId="167" formatCode="#\ ##0.00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Microsoft Sans Serif"/>
    </font>
    <font>
      <b/>
      <sz val="9"/>
      <color rgb="FF000000"/>
      <name val="Microsoft Sans Serif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sz val="11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b/>
      <sz val="14"/>
      <color rgb="FF000000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Border="1" applyAlignment="1">
      <alignment horizontal="center" vertical="center" wrapText="1" readingOrder="1"/>
    </xf>
    <xf numFmtId="0" fontId="1" fillId="0" borderId="2" xfId="0" applyNumberFormat="1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right" vertical="top" wrapText="1" readingOrder="1"/>
    </xf>
    <xf numFmtId="49" fontId="2" fillId="0" borderId="2" xfId="0" applyNumberFormat="1" applyFont="1" applyBorder="1" applyAlignment="1">
      <alignment horizontal="center" vertical="top" wrapText="1" readingOrder="1"/>
    </xf>
    <xf numFmtId="49" fontId="1" fillId="0" borderId="1" xfId="0" applyNumberFormat="1" applyFont="1" applyBorder="1" applyAlignment="1">
      <alignment horizontal="right" vertical="top" wrapText="1" readingOrder="1"/>
    </xf>
    <xf numFmtId="49" fontId="1" fillId="0" borderId="2" xfId="0" applyNumberFormat="1" applyFont="1" applyBorder="1" applyAlignment="1">
      <alignment horizontal="center" vertical="top" wrapText="1" readingOrder="1"/>
    </xf>
    <xf numFmtId="49" fontId="1" fillId="0" borderId="2" xfId="0" applyNumberFormat="1" applyFont="1" applyBorder="1" applyAlignment="1">
      <alignment horizontal="left" vertical="top" wrapText="1" readingOrder="1"/>
    </xf>
    <xf numFmtId="165" fontId="1" fillId="0" borderId="2" xfId="0" applyNumberFormat="1" applyFont="1" applyBorder="1" applyAlignment="1">
      <alignment horizontal="right" vertical="top" wrapText="1" readingOrder="1"/>
    </xf>
    <xf numFmtId="166" fontId="1" fillId="0" borderId="2" xfId="0" applyNumberFormat="1" applyFont="1" applyBorder="1" applyAlignment="1">
      <alignment horizontal="right" vertical="top" wrapText="1" readingOrder="1"/>
    </xf>
    <xf numFmtId="167" fontId="1" fillId="0" borderId="2" xfId="0" applyNumberFormat="1" applyFont="1" applyBorder="1" applyAlignment="1">
      <alignment horizontal="right" vertical="top" wrapText="1" readingOrder="1"/>
    </xf>
    <xf numFmtId="4" fontId="0" fillId="0" borderId="0" xfId="0" applyNumberFormat="1"/>
    <xf numFmtId="4" fontId="1" fillId="0" borderId="2" xfId="0" applyNumberFormat="1" applyFont="1" applyBorder="1" applyAlignment="1">
      <alignment horizontal="center" vertical="center" wrapText="1" readingOrder="1"/>
    </xf>
    <xf numFmtId="4" fontId="2" fillId="0" borderId="2" xfId="0" applyNumberFormat="1" applyFont="1" applyBorder="1" applyAlignment="1">
      <alignment horizontal="right" vertical="top" wrapText="1" readingOrder="1"/>
    </xf>
    <xf numFmtId="4" fontId="2" fillId="0" borderId="3" xfId="0" applyNumberFormat="1" applyFont="1" applyBorder="1" applyAlignment="1">
      <alignment horizontal="right" vertical="top" wrapText="1" readingOrder="1"/>
    </xf>
    <xf numFmtId="49" fontId="4" fillId="0" borderId="1" xfId="0" applyNumberFormat="1" applyFont="1" applyBorder="1" applyAlignment="1">
      <alignment horizontal="right" vertical="top" wrapText="1" readingOrder="1"/>
    </xf>
    <xf numFmtId="49" fontId="4" fillId="0" borderId="2" xfId="0" applyNumberFormat="1" applyFont="1" applyBorder="1" applyAlignment="1">
      <alignment horizontal="center" vertical="top" wrapText="1" readingOrder="1"/>
    </xf>
    <xf numFmtId="49" fontId="4" fillId="0" borderId="2" xfId="0" applyNumberFormat="1" applyFont="1" applyBorder="1" applyAlignment="1">
      <alignment horizontal="left" vertical="top" wrapText="1" readingOrder="1"/>
    </xf>
    <xf numFmtId="4" fontId="1" fillId="0" borderId="2" xfId="0" applyNumberFormat="1" applyFont="1" applyBorder="1" applyAlignment="1">
      <alignment horizontal="right" vertical="top" wrapText="1" readingOrder="1"/>
    </xf>
    <xf numFmtId="4" fontId="6" fillId="0" borderId="9" xfId="0" applyNumberFormat="1" applyFont="1" applyBorder="1" applyAlignment="1">
      <alignment horizontal="right" vertical="top" wrapText="1" readingOrder="1"/>
    </xf>
    <xf numFmtId="4" fontId="6" fillId="0" borderId="10" xfId="0" applyNumberFormat="1" applyFont="1" applyBorder="1" applyAlignment="1">
      <alignment horizontal="right" vertical="top" wrapText="1" readingOrder="1"/>
    </xf>
    <xf numFmtId="4" fontId="6" fillId="0" borderId="11" xfId="0" applyNumberFormat="1" applyFont="1" applyBorder="1" applyAlignment="1">
      <alignment horizontal="right" vertical="top" wrapText="1" readingOrder="1"/>
    </xf>
    <xf numFmtId="0" fontId="0" fillId="0" borderId="0" xfId="0" applyBorder="1"/>
    <xf numFmtId="166" fontId="2" fillId="0" borderId="0" xfId="0" applyNumberFormat="1" applyFont="1" applyBorder="1" applyAlignment="1">
      <alignment horizontal="right" vertical="top" wrapText="1" readingOrder="1"/>
    </xf>
    <xf numFmtId="167" fontId="2" fillId="0" borderId="0" xfId="0" applyNumberFormat="1" applyFont="1" applyBorder="1" applyAlignment="1">
      <alignment horizontal="right" vertical="top" wrapText="1" readingOrder="1"/>
    </xf>
    <xf numFmtId="4" fontId="2" fillId="0" borderId="0" xfId="0" applyNumberFormat="1" applyFont="1" applyBorder="1" applyAlignment="1">
      <alignment horizontal="right" vertical="top" wrapText="1" readingOrder="1"/>
    </xf>
    <xf numFmtId="4" fontId="2" fillId="0" borderId="0" xfId="0" applyNumberFormat="1" applyFont="1" applyBorder="1" applyAlignment="1">
      <alignment horizontal="left" vertical="top" wrapText="1" readingOrder="1"/>
    </xf>
    <xf numFmtId="166" fontId="0" fillId="0" borderId="0" xfId="0" applyNumberFormat="1" applyBorder="1"/>
    <xf numFmtId="49" fontId="2" fillId="0" borderId="2" xfId="0" applyNumberFormat="1" applyFont="1" applyBorder="1" applyAlignment="1">
      <alignment horizontal="left" vertical="top" wrapText="1" readingOrder="1"/>
    </xf>
    <xf numFmtId="0" fontId="3" fillId="0" borderId="4" xfId="0" applyNumberFormat="1" applyFont="1" applyBorder="1" applyAlignment="1">
      <alignment horizontal="right" vertical="top" wrapText="1" readingOrder="1"/>
    </xf>
    <xf numFmtId="0" fontId="2" fillId="0" borderId="5" xfId="0" applyNumberFormat="1" applyFont="1" applyBorder="1" applyAlignment="1">
      <alignment horizontal="right" vertical="top" wrapText="1" readingOrder="1"/>
    </xf>
    <xf numFmtId="0" fontId="2" fillId="0" borderId="6" xfId="0" applyNumberFormat="1" applyFont="1" applyBorder="1" applyAlignment="1">
      <alignment horizontal="right" vertical="top" wrapText="1" readingOrder="1"/>
    </xf>
    <xf numFmtId="0" fontId="6" fillId="0" borderId="7" xfId="0" applyNumberFormat="1" applyFont="1" applyBorder="1" applyAlignment="1">
      <alignment horizontal="right" vertical="top" wrapText="1" readingOrder="1"/>
    </xf>
    <xf numFmtId="0" fontId="6" fillId="0" borderId="8" xfId="0" applyNumberFormat="1" applyFont="1" applyBorder="1" applyAlignment="1">
      <alignment horizontal="right" vertical="top" wrapText="1" readingOrder="1"/>
    </xf>
    <xf numFmtId="0" fontId="6" fillId="0" borderId="12" xfId="0" applyNumberFormat="1" applyFont="1" applyBorder="1" applyAlignment="1">
      <alignment horizontal="right" vertical="top" wrapText="1" readingOrder="1"/>
    </xf>
    <xf numFmtId="0" fontId="6" fillId="0" borderId="13" xfId="0" applyNumberFormat="1" applyFont="1" applyBorder="1" applyAlignment="1">
      <alignment horizontal="right" vertical="top" wrapText="1" readingOrder="1"/>
    </xf>
    <xf numFmtId="0" fontId="6" fillId="0" borderId="14" xfId="0" applyNumberFormat="1" applyFont="1" applyBorder="1" applyAlignment="1">
      <alignment horizontal="right" vertical="top" wrapText="1" readingOrder="1"/>
    </xf>
    <xf numFmtId="0" fontId="6" fillId="0" borderId="15" xfId="0" applyNumberFormat="1" applyFont="1" applyBorder="1" applyAlignment="1">
      <alignment horizontal="right" vertical="top" wrapText="1" readingOrder="1"/>
    </xf>
    <xf numFmtId="0" fontId="5" fillId="0" borderId="0" xfId="0" applyNumberFormat="1" applyFont="1" applyAlignment="1">
      <alignment horizontal="center" vertical="center" wrapText="1" readingOrder="1"/>
    </xf>
    <xf numFmtId="0" fontId="7" fillId="0" borderId="0" xfId="0" applyNumberFormat="1" applyFont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top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BD9A-94E1-45D1-A237-BEFDBFD62FB0}">
  <sheetPr>
    <outlinePr summaryBelow="0"/>
  </sheetPr>
  <dimension ref="A1:I31"/>
  <sheetViews>
    <sheetView tabSelected="1" topLeftCell="A19" zoomScaleNormal="100" workbookViewId="0">
      <selection activeCell="I27" sqref="I27"/>
    </sheetView>
  </sheetViews>
  <sheetFormatPr defaultRowHeight="15.05" x14ac:dyDescent="0.3"/>
  <cols>
    <col min="1" max="1" width="7" customWidth="1"/>
    <col min="2" max="2" width="11.5546875" customWidth="1"/>
    <col min="3" max="3" width="45" customWidth="1"/>
    <col min="4" max="4" width="4.6640625" customWidth="1"/>
    <col min="5" max="5" width="10.44140625" customWidth="1"/>
    <col min="6" max="6" width="10.33203125" customWidth="1"/>
    <col min="7" max="7" width="10.5546875" style="11" customWidth="1"/>
    <col min="8" max="8" width="12.109375" customWidth="1"/>
    <col min="9" max="9" width="12.88671875" customWidth="1"/>
    <col min="10" max="10" width="15.6640625" customWidth="1"/>
  </cols>
  <sheetData>
    <row r="1" spans="1:9" ht="28.8" customHeight="1" x14ac:dyDescent="0.3">
      <c r="A1" s="39" t="s">
        <v>0</v>
      </c>
      <c r="B1" s="39"/>
      <c r="C1" s="39"/>
      <c r="D1" s="39"/>
      <c r="E1" s="39"/>
      <c r="F1" s="39"/>
      <c r="G1" s="39"/>
    </row>
    <row r="2" spans="1:9" ht="27.5" customHeight="1" x14ac:dyDescent="0.3">
      <c r="A2" s="38" t="s">
        <v>74</v>
      </c>
      <c r="B2" s="38"/>
      <c r="C2" s="38"/>
      <c r="D2" s="38"/>
      <c r="E2" s="38"/>
      <c r="F2" s="38"/>
      <c r="G2" s="38"/>
      <c r="I2" s="22"/>
    </row>
    <row r="3" spans="1:9" ht="30.8" customHeigh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2" t="s">
        <v>7</v>
      </c>
      <c r="I3" s="22"/>
    </row>
    <row r="4" spans="1:9" ht="11.95" customHeight="1" x14ac:dyDescent="0.3">
      <c r="A4" s="40" t="s">
        <v>8</v>
      </c>
      <c r="B4" s="40"/>
      <c r="C4" s="40"/>
      <c r="D4" s="40"/>
      <c r="E4" s="40"/>
      <c r="F4" s="40"/>
      <c r="G4" s="40"/>
      <c r="I4" s="22"/>
    </row>
    <row r="5" spans="1:9" ht="11.95" customHeight="1" x14ac:dyDescent="0.3">
      <c r="A5" s="3">
        <v>1</v>
      </c>
      <c r="B5" s="4"/>
      <c r="C5" s="28" t="s">
        <v>9</v>
      </c>
      <c r="D5" s="28"/>
      <c r="E5" s="28"/>
      <c r="F5" s="28"/>
      <c r="G5" s="28"/>
      <c r="I5" s="22"/>
    </row>
    <row r="6" spans="1:9" ht="23.6" x14ac:dyDescent="0.3">
      <c r="A6" s="5" t="s">
        <v>10</v>
      </c>
      <c r="B6" s="6" t="s">
        <v>11</v>
      </c>
      <c r="C6" s="7" t="s">
        <v>12</v>
      </c>
      <c r="D6" s="6" t="s">
        <v>13</v>
      </c>
      <c r="E6" s="8">
        <v>25</v>
      </c>
      <c r="F6" s="9"/>
      <c r="G6" s="13">
        <f>ROUND(E6*F6,2)</f>
        <v>0</v>
      </c>
      <c r="I6" s="23"/>
    </row>
    <row r="7" spans="1:9" ht="23.6" x14ac:dyDescent="0.3">
      <c r="A7" s="5" t="s">
        <v>14</v>
      </c>
      <c r="B7" s="6" t="s">
        <v>15</v>
      </c>
      <c r="C7" s="7" t="s">
        <v>16</v>
      </c>
      <c r="D7" s="6" t="s">
        <v>13</v>
      </c>
      <c r="E7" s="8">
        <v>130</v>
      </c>
      <c r="F7" s="9"/>
      <c r="G7" s="13">
        <f t="shared" ref="G7:G12" si="0">ROUND(E7*F7,2)</f>
        <v>0</v>
      </c>
      <c r="I7" s="24"/>
    </row>
    <row r="8" spans="1:9" ht="23.6" x14ac:dyDescent="0.3">
      <c r="A8" s="5" t="s">
        <v>17</v>
      </c>
      <c r="B8" s="6" t="s">
        <v>18</v>
      </c>
      <c r="C8" s="7" t="s">
        <v>19</v>
      </c>
      <c r="D8" s="6" t="s">
        <v>13</v>
      </c>
      <c r="E8" s="8">
        <v>130</v>
      </c>
      <c r="F8" s="9"/>
      <c r="G8" s="13">
        <f t="shared" si="0"/>
        <v>0</v>
      </c>
      <c r="I8" s="23"/>
    </row>
    <row r="9" spans="1:9" ht="23.6" x14ac:dyDescent="0.3">
      <c r="A9" s="5" t="s">
        <v>20</v>
      </c>
      <c r="B9" s="6" t="s">
        <v>21</v>
      </c>
      <c r="C9" s="7" t="s">
        <v>22</v>
      </c>
      <c r="D9" s="6" t="s">
        <v>13</v>
      </c>
      <c r="E9" s="8">
        <v>6</v>
      </c>
      <c r="F9" s="9"/>
      <c r="G9" s="13">
        <f t="shared" si="0"/>
        <v>0</v>
      </c>
      <c r="I9" s="23"/>
    </row>
    <row r="10" spans="1:9" ht="23.6" x14ac:dyDescent="0.3">
      <c r="A10" s="5" t="s">
        <v>23</v>
      </c>
      <c r="B10" s="6" t="s">
        <v>24</v>
      </c>
      <c r="C10" s="7" t="s">
        <v>25</v>
      </c>
      <c r="D10" s="6" t="s">
        <v>13</v>
      </c>
      <c r="E10" s="8">
        <v>30</v>
      </c>
      <c r="F10" s="9"/>
      <c r="G10" s="13">
        <f t="shared" si="0"/>
        <v>0</v>
      </c>
      <c r="I10" s="23"/>
    </row>
    <row r="11" spans="1:9" ht="23.6" x14ac:dyDescent="0.3">
      <c r="A11" s="5" t="s">
        <v>26</v>
      </c>
      <c r="B11" s="6" t="s">
        <v>27</v>
      </c>
      <c r="C11" s="7" t="s">
        <v>28</v>
      </c>
      <c r="D11" s="6" t="s">
        <v>13</v>
      </c>
      <c r="E11" s="8">
        <v>30</v>
      </c>
      <c r="F11" s="9"/>
      <c r="G11" s="13">
        <f t="shared" si="0"/>
        <v>0</v>
      </c>
      <c r="I11" s="23"/>
    </row>
    <row r="12" spans="1:9" ht="23.6" x14ac:dyDescent="0.3">
      <c r="A12" s="5" t="s">
        <v>29</v>
      </c>
      <c r="B12" s="6" t="s">
        <v>30</v>
      </c>
      <c r="C12" s="7" t="s">
        <v>31</v>
      </c>
      <c r="D12" s="6" t="s">
        <v>32</v>
      </c>
      <c r="E12" s="8">
        <v>20</v>
      </c>
      <c r="F12" s="9"/>
      <c r="G12" s="13">
        <f t="shared" si="0"/>
        <v>0</v>
      </c>
      <c r="I12" s="23"/>
    </row>
    <row r="13" spans="1:9" ht="18.350000000000001" customHeight="1" x14ac:dyDescent="0.3">
      <c r="A13" s="29" t="s">
        <v>66</v>
      </c>
      <c r="B13" s="30"/>
      <c r="C13" s="30"/>
      <c r="D13" s="30"/>
      <c r="E13" s="30"/>
      <c r="F13" s="31"/>
      <c r="G13" s="14">
        <f>SUM(G6:G12)</f>
        <v>0</v>
      </c>
      <c r="I13" s="23"/>
    </row>
    <row r="14" spans="1:9" ht="11.95" customHeight="1" x14ac:dyDescent="0.3">
      <c r="A14" s="3">
        <v>2</v>
      </c>
      <c r="B14" s="4"/>
      <c r="C14" s="28" t="s">
        <v>33</v>
      </c>
      <c r="D14" s="28"/>
      <c r="E14" s="28"/>
      <c r="F14" s="28"/>
      <c r="G14" s="28"/>
      <c r="I14" s="22"/>
    </row>
    <row r="15" spans="1:9" ht="23.6" x14ac:dyDescent="0.3">
      <c r="A15" s="5" t="s">
        <v>34</v>
      </c>
      <c r="B15" s="6" t="s">
        <v>35</v>
      </c>
      <c r="C15" s="7" t="s">
        <v>36</v>
      </c>
      <c r="D15" s="6" t="s">
        <v>13</v>
      </c>
      <c r="E15" s="8">
        <v>15</v>
      </c>
      <c r="F15" s="9"/>
      <c r="G15" s="13">
        <f>ROUND(E15*F15,2)</f>
        <v>0</v>
      </c>
      <c r="I15" s="25"/>
    </row>
    <row r="16" spans="1:9" ht="22.6" customHeight="1" x14ac:dyDescent="0.3">
      <c r="A16" s="5" t="s">
        <v>37</v>
      </c>
      <c r="B16" s="6" t="s">
        <v>38</v>
      </c>
      <c r="C16" s="7" t="s">
        <v>39</v>
      </c>
      <c r="D16" s="6" t="s">
        <v>13</v>
      </c>
      <c r="E16" s="8">
        <v>15</v>
      </c>
      <c r="F16" s="9"/>
      <c r="G16" s="13">
        <f t="shared" ref="G16:G24" si="1">ROUND(E16*F16,2)</f>
        <v>0</v>
      </c>
      <c r="I16" s="25"/>
    </row>
    <row r="17" spans="1:9" ht="22.25" customHeight="1" x14ac:dyDescent="0.3">
      <c r="A17" s="5" t="s">
        <v>40</v>
      </c>
      <c r="B17" s="6" t="s">
        <v>41</v>
      </c>
      <c r="C17" s="7" t="s">
        <v>42</v>
      </c>
      <c r="D17" s="6" t="s">
        <v>32</v>
      </c>
      <c r="E17" s="8">
        <v>3.2</v>
      </c>
      <c r="F17" s="9"/>
      <c r="G17" s="13">
        <f t="shared" si="1"/>
        <v>0</v>
      </c>
      <c r="I17" s="25"/>
    </row>
    <row r="18" spans="1:9" ht="22.6" customHeight="1" x14ac:dyDescent="0.3">
      <c r="A18" s="5" t="s">
        <v>43</v>
      </c>
      <c r="B18" s="6" t="s">
        <v>44</v>
      </c>
      <c r="C18" s="7" t="s">
        <v>45</v>
      </c>
      <c r="D18" s="6" t="s">
        <v>46</v>
      </c>
      <c r="E18" s="8">
        <v>1</v>
      </c>
      <c r="F18" s="10"/>
      <c r="G18" s="13">
        <f t="shared" si="1"/>
        <v>0</v>
      </c>
      <c r="I18" s="25"/>
    </row>
    <row r="19" spans="1:9" ht="26.85" customHeight="1" x14ac:dyDescent="0.3">
      <c r="A19" s="5" t="s">
        <v>47</v>
      </c>
      <c r="B19" s="6" t="s">
        <v>48</v>
      </c>
      <c r="C19" s="17" t="s">
        <v>72</v>
      </c>
      <c r="D19" s="16" t="s">
        <v>32</v>
      </c>
      <c r="E19" s="8">
        <v>23.2</v>
      </c>
      <c r="F19" s="9"/>
      <c r="G19" s="13">
        <f t="shared" si="1"/>
        <v>0</v>
      </c>
      <c r="I19" s="25"/>
    </row>
    <row r="20" spans="1:9" ht="22.6" customHeight="1" x14ac:dyDescent="0.3">
      <c r="A20" s="5" t="s">
        <v>50</v>
      </c>
      <c r="B20" s="6" t="s">
        <v>51</v>
      </c>
      <c r="C20" s="7" t="s">
        <v>52</v>
      </c>
      <c r="D20" s="6" t="s">
        <v>32</v>
      </c>
      <c r="E20" s="8">
        <v>20</v>
      </c>
      <c r="F20" s="9"/>
      <c r="G20" s="13">
        <f t="shared" si="1"/>
        <v>0</v>
      </c>
      <c r="I20" s="25"/>
    </row>
    <row r="21" spans="1:9" ht="36.65" customHeight="1" x14ac:dyDescent="0.3">
      <c r="A21" s="5" t="s">
        <v>53</v>
      </c>
      <c r="B21" s="6" t="s">
        <v>54</v>
      </c>
      <c r="C21" s="7" t="s">
        <v>55</v>
      </c>
      <c r="D21" s="6" t="s">
        <v>32</v>
      </c>
      <c r="E21" s="8">
        <v>20</v>
      </c>
      <c r="F21" s="9"/>
      <c r="G21" s="13">
        <f t="shared" si="1"/>
        <v>0</v>
      </c>
      <c r="I21" s="25"/>
    </row>
    <row r="22" spans="1:9" ht="35.35" x14ac:dyDescent="0.3">
      <c r="A22" s="5" t="s">
        <v>56</v>
      </c>
      <c r="B22" s="6" t="s">
        <v>57</v>
      </c>
      <c r="C22" s="7" t="s">
        <v>58</v>
      </c>
      <c r="D22" s="6" t="s">
        <v>49</v>
      </c>
      <c r="E22" s="8">
        <v>1</v>
      </c>
      <c r="F22" s="9"/>
      <c r="G22" s="13">
        <f t="shared" si="1"/>
        <v>0</v>
      </c>
      <c r="I22" s="25"/>
    </row>
    <row r="23" spans="1:9" ht="22.6" customHeight="1" x14ac:dyDescent="0.3">
      <c r="A23" s="5" t="s">
        <v>59</v>
      </c>
      <c r="B23" s="6" t="s">
        <v>60</v>
      </c>
      <c r="C23" s="7" t="s">
        <v>61</v>
      </c>
      <c r="D23" s="6" t="s">
        <v>13</v>
      </c>
      <c r="E23" s="8">
        <v>19.8</v>
      </c>
      <c r="F23" s="9"/>
      <c r="G23" s="13">
        <f t="shared" si="1"/>
        <v>0</v>
      </c>
      <c r="I23" s="25"/>
    </row>
    <row r="24" spans="1:9" ht="27.5" customHeight="1" x14ac:dyDescent="0.3">
      <c r="A24" s="15" t="s">
        <v>68</v>
      </c>
      <c r="B24" s="16" t="s">
        <v>73</v>
      </c>
      <c r="C24" s="17" t="s">
        <v>69</v>
      </c>
      <c r="D24" s="16" t="s">
        <v>65</v>
      </c>
      <c r="E24" s="8">
        <v>1</v>
      </c>
      <c r="F24" s="18"/>
      <c r="G24" s="13">
        <f t="shared" si="1"/>
        <v>0</v>
      </c>
      <c r="I24" s="25"/>
    </row>
    <row r="25" spans="1:9" ht="16.399999999999999" customHeight="1" x14ac:dyDescent="0.3">
      <c r="A25" s="29" t="s">
        <v>67</v>
      </c>
      <c r="B25" s="30"/>
      <c r="C25" s="30"/>
      <c r="D25" s="30"/>
      <c r="E25" s="30"/>
      <c r="F25" s="31"/>
      <c r="G25" s="14">
        <f>SUM(G15:G24)</f>
        <v>0</v>
      </c>
      <c r="I25" s="26"/>
    </row>
    <row r="26" spans="1:9" ht="11.95" customHeight="1" x14ac:dyDescent="0.3">
      <c r="A26" s="3">
        <v>3</v>
      </c>
      <c r="B26" s="4"/>
      <c r="C26" s="28" t="s">
        <v>62</v>
      </c>
      <c r="D26" s="28"/>
      <c r="E26" s="28"/>
      <c r="F26" s="28"/>
      <c r="G26" s="28"/>
      <c r="I26" s="22"/>
    </row>
    <row r="27" spans="1:9" ht="65.45" customHeight="1" x14ac:dyDescent="0.3">
      <c r="A27" s="15" t="s">
        <v>71</v>
      </c>
      <c r="B27" s="6" t="s">
        <v>63</v>
      </c>
      <c r="C27" s="7" t="s">
        <v>64</v>
      </c>
      <c r="D27" s="6" t="s">
        <v>65</v>
      </c>
      <c r="E27" s="8">
        <v>1</v>
      </c>
      <c r="F27" s="10"/>
      <c r="G27" s="13">
        <f>ROUND(E27*F27,2)</f>
        <v>0</v>
      </c>
      <c r="I27" s="27"/>
    </row>
    <row r="28" spans="1:9" ht="19.649999999999999" customHeight="1" x14ac:dyDescent="0.3">
      <c r="A28" s="29" t="s">
        <v>70</v>
      </c>
      <c r="B28" s="30"/>
      <c r="C28" s="30"/>
      <c r="D28" s="30"/>
      <c r="E28" s="30"/>
      <c r="F28" s="31"/>
      <c r="G28" s="14">
        <f>SUM(G27)</f>
        <v>0</v>
      </c>
    </row>
    <row r="29" spans="1:9" ht="25.05" customHeight="1" x14ac:dyDescent="0.3">
      <c r="A29" s="32" t="s">
        <v>75</v>
      </c>
      <c r="B29" s="33"/>
      <c r="C29" s="33"/>
      <c r="D29" s="33"/>
      <c r="E29" s="33"/>
      <c r="F29" s="33"/>
      <c r="G29" s="19">
        <f>SUM(G13,G25,G28)</f>
        <v>0</v>
      </c>
    </row>
    <row r="30" spans="1:9" ht="25.05" customHeight="1" x14ac:dyDescent="0.3">
      <c r="A30" s="34" t="s">
        <v>76</v>
      </c>
      <c r="B30" s="35"/>
      <c r="C30" s="35"/>
      <c r="D30" s="35"/>
      <c r="E30" s="35"/>
      <c r="F30" s="35"/>
      <c r="G30" s="20">
        <f>ROUND(G29*0.23,2)</f>
        <v>0</v>
      </c>
    </row>
    <row r="31" spans="1:9" ht="25.05" customHeight="1" x14ac:dyDescent="0.3">
      <c r="A31" s="36" t="s">
        <v>77</v>
      </c>
      <c r="B31" s="37"/>
      <c r="C31" s="37"/>
      <c r="D31" s="37"/>
      <c r="E31" s="37"/>
      <c r="F31" s="37"/>
      <c r="G31" s="21">
        <f>SUM(G29:G30)</f>
        <v>0</v>
      </c>
    </row>
  </sheetData>
  <mergeCells count="12">
    <mergeCell ref="C14:G14"/>
    <mergeCell ref="A25:F25"/>
    <mergeCell ref="A2:G2"/>
    <mergeCell ref="A1:G1"/>
    <mergeCell ref="A4:G4"/>
    <mergeCell ref="C5:G5"/>
    <mergeCell ref="A13:F13"/>
    <mergeCell ref="C26:G26"/>
    <mergeCell ref="A28:F28"/>
    <mergeCell ref="A29:F29"/>
    <mergeCell ref="A30:F30"/>
    <mergeCell ref="A31:F31"/>
  </mergeCells>
  <pageMargins left="0.5" right="0.5" top="0.5" bottom="0.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 OFERTOWY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Frąckiewicz</dc:creator>
  <cp:lastModifiedBy>Sylwester Kita</cp:lastModifiedBy>
  <cp:lastPrinted>2021-11-08T14:49:22Z</cp:lastPrinted>
  <dcterms:created xsi:type="dcterms:W3CDTF">2021-10-27T12:01:06Z</dcterms:created>
  <dcterms:modified xsi:type="dcterms:W3CDTF">2021-11-08T14:50:30Z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