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'doc1'!$4:$4</definedName>
  </definedNames>
  <calcPr fullCalcOnLoad="1"/>
</workbook>
</file>

<file path=xl/sharedStrings.xml><?xml version="1.0" encoding="utf-8"?>
<sst xmlns="http://schemas.openxmlformats.org/spreadsheetml/2006/main" count="2146" uniqueCount="1007">
  <si>
    <t>Dział</t>
  </si>
  <si>
    <t>Rozdział</t>
  </si>
  <si>
    <t>Treść</t>
  </si>
  <si>
    <t>010</t>
  </si>
  <si>
    <t>Rolnictwo i łowiectwo</t>
  </si>
  <si>
    <t>849 781,20</t>
  </si>
  <si>
    <t>01008</t>
  </si>
  <si>
    <t>Melioracje wodne</t>
  </si>
  <si>
    <t>148 021,00</t>
  </si>
  <si>
    <t>3020</t>
  </si>
  <si>
    <t>Wydatki osobowe niezaliczone do wynagrodzeń</t>
  </si>
  <si>
    <t>100,00</t>
  </si>
  <si>
    <t>4010</t>
  </si>
  <si>
    <t>Wynagrodzenia osobowe pracowników</t>
  </si>
  <si>
    <t>54 600,00</t>
  </si>
  <si>
    <t>4040</t>
  </si>
  <si>
    <t>Dodatkowe wynagrodzenie roczne</t>
  </si>
  <si>
    <t>4 170,00</t>
  </si>
  <si>
    <t>4110</t>
  </si>
  <si>
    <t>Składki na ubezpieczenia społeczne</t>
  </si>
  <si>
    <t>9 300,00</t>
  </si>
  <si>
    <t>4120</t>
  </si>
  <si>
    <t>Składki na Fundusz Pracy</t>
  </si>
  <si>
    <t>880,00</t>
  </si>
  <si>
    <t>4210</t>
  </si>
  <si>
    <t>Zakup materiałów i wyposażenia</t>
  </si>
  <si>
    <t>9 400,00</t>
  </si>
  <si>
    <t>4270</t>
  </si>
  <si>
    <t>Zakup usług remontowych</t>
  </si>
  <si>
    <t>6 871,00</t>
  </si>
  <si>
    <t>4300</t>
  </si>
  <si>
    <t>Zakup usług pozostałych</t>
  </si>
  <si>
    <t>62 700,00</t>
  </si>
  <si>
    <t>6050</t>
  </si>
  <si>
    <t>Wydatki inwestycyjne jednostek budżetowych</t>
  </si>
  <si>
    <t>01030</t>
  </si>
  <si>
    <t>Izby rolnicze</t>
  </si>
  <si>
    <t>30 000,00</t>
  </si>
  <si>
    <t>2850</t>
  </si>
  <si>
    <t>Wpłaty gmin na rzecz izb rolniczych w wysokości 2% uzyskanych wpływów z podatku rolnego</t>
  </si>
  <si>
    <t>01095</t>
  </si>
  <si>
    <t>Pozostała działalność</t>
  </si>
  <si>
    <t>671 760,20</t>
  </si>
  <si>
    <t>3 800,00</t>
  </si>
  <si>
    <t>607,00</t>
  </si>
  <si>
    <t>93,00</t>
  </si>
  <si>
    <t>6 993,98</t>
  </si>
  <si>
    <t>1 677,79</t>
  </si>
  <si>
    <t>4430</t>
  </si>
  <si>
    <t>Różne opłaty i składki</t>
  </si>
  <si>
    <t>658 588,43</t>
  </si>
  <si>
    <t>020</t>
  </si>
  <si>
    <t>Leśnictwo</t>
  </si>
  <si>
    <t>17 800,00</t>
  </si>
  <si>
    <t>02001</t>
  </si>
  <si>
    <t>Gospodarka leśna</t>
  </si>
  <si>
    <t>12 800,00</t>
  </si>
  <si>
    <t>4500</t>
  </si>
  <si>
    <t>Pozostałe podatki na rzecz budżetów jednostek samorządu terytorialnego</t>
  </si>
  <si>
    <t>5 000,00</t>
  </si>
  <si>
    <t>500</t>
  </si>
  <si>
    <t>Handel</t>
  </si>
  <si>
    <t>32 620,00</t>
  </si>
  <si>
    <t>50095</t>
  </si>
  <si>
    <t>4 050,00</t>
  </si>
  <si>
    <t>4260</t>
  </si>
  <si>
    <t>Zakup energii</t>
  </si>
  <si>
    <t>15 150,00</t>
  </si>
  <si>
    <t>2 100,00</t>
  </si>
  <si>
    <t>6 800,00</t>
  </si>
  <si>
    <t>4520</t>
  </si>
  <si>
    <t>Opłaty na rzecz budżetów jednostek samorządu terytorialnego</t>
  </si>
  <si>
    <t>4 520,00</t>
  </si>
  <si>
    <t>600</t>
  </si>
  <si>
    <t>Transport i łączność</t>
  </si>
  <si>
    <t>2 564 386,45</t>
  </si>
  <si>
    <t>60004</t>
  </si>
  <si>
    <t>Lokalny transport zbiorowy</t>
  </si>
  <si>
    <t>3 560,00</t>
  </si>
  <si>
    <t>2900</t>
  </si>
  <si>
    <t>Wpłaty gmin i powiatów na rzecz innych jednostek samorządu terytorialnego oraz związków gmin, związków powiatowo-gminnych, związków powiatów, związków metropolitalnych na dofinansowanie zadań bieżących</t>
  </si>
  <si>
    <t>1 550,00</t>
  </si>
  <si>
    <t>2 010,00</t>
  </si>
  <si>
    <t>60016</t>
  </si>
  <si>
    <t>Drogi publiczne gminne</t>
  </si>
  <si>
    <t>2 484 383,45</t>
  </si>
  <si>
    <t>6 905,00</t>
  </si>
  <si>
    <t>1 360,00</t>
  </si>
  <si>
    <t>120 277,00</t>
  </si>
  <si>
    <t>95 721,90</t>
  </si>
  <si>
    <t>4 048,00</t>
  </si>
  <si>
    <t>42 951,00</t>
  </si>
  <si>
    <t>2 190 033,45</t>
  </si>
  <si>
    <t>6060</t>
  </si>
  <si>
    <t>Wydatki na zakupy inwestycyjne jednostek budżetowych</t>
  </si>
  <si>
    <t>23 087,10</t>
  </si>
  <si>
    <t>60017</t>
  </si>
  <si>
    <t>Drogi wewnetrzne</t>
  </si>
  <si>
    <t>70 791,00</t>
  </si>
  <si>
    <t>400,00</t>
  </si>
  <si>
    <t>26 400,00</t>
  </si>
  <si>
    <t>43 920,00</t>
  </si>
  <si>
    <t>4510</t>
  </si>
  <si>
    <t>Opłaty na rzecz budżetu państwa</t>
  </si>
  <si>
    <t>71,00</t>
  </si>
  <si>
    <t>60095</t>
  </si>
  <si>
    <t>5 652,00</t>
  </si>
  <si>
    <t>2 252,00</t>
  </si>
  <si>
    <t>3 400,00</t>
  </si>
  <si>
    <t>630</t>
  </si>
  <si>
    <t>Turystyka</t>
  </si>
  <si>
    <t>10 150,00</t>
  </si>
  <si>
    <t>63003</t>
  </si>
  <si>
    <t>Zadania w zakresie upowszechniania turystyki</t>
  </si>
  <si>
    <t>4 000,00</t>
  </si>
  <si>
    <t>63095</t>
  </si>
  <si>
    <t>6 150,00</t>
  </si>
  <si>
    <t>700</t>
  </si>
  <si>
    <t>Gospodarka mieszkaniowa</t>
  </si>
  <si>
    <t>2 979 955,00</t>
  </si>
  <si>
    <t>70005</t>
  </si>
  <si>
    <t>Gospodarka gruntami i nieruchomościami</t>
  </si>
  <si>
    <t>2 625 955,00</t>
  </si>
  <si>
    <t>327 243,76</t>
  </si>
  <si>
    <t>141 815,51</t>
  </si>
  <si>
    <t>1 611 874,01</t>
  </si>
  <si>
    <t>4390</t>
  </si>
  <si>
    <t>Zakup usług obejmujących wykonanie ekspertyz, analiz i opinii</t>
  </si>
  <si>
    <t>37 100,00</t>
  </si>
  <si>
    <t>4400</t>
  </si>
  <si>
    <t>Opłaty za administrowanie i czynsze za budynki, lokale i pomieszczenia garażowe</t>
  </si>
  <si>
    <t>323 100,00</t>
  </si>
  <si>
    <t>20 980,00</t>
  </si>
  <si>
    <t>4480</t>
  </si>
  <si>
    <t>Podatek od nieruchomości</t>
  </si>
  <si>
    <t>16 000,00</t>
  </si>
  <si>
    <t>5 720,00</t>
  </si>
  <si>
    <t>4530</t>
  </si>
  <si>
    <t>Podatek od towarów i usług (VAT).</t>
  </si>
  <si>
    <t>4590</t>
  </si>
  <si>
    <t>Kary i odszkodowania wypłacane na rzecz osób fizycznych</t>
  </si>
  <si>
    <t>4 040,00</t>
  </si>
  <si>
    <t>4600</t>
  </si>
  <si>
    <t>Kary, odszkodowania i grzywny wypłacane na rzecz osób prawnych i innych jednostek organizacyjnych</t>
  </si>
  <si>
    <t>3 729,00</t>
  </si>
  <si>
    <t>4610</t>
  </si>
  <si>
    <t>Koszty postępowania sądowego i prokuratorskiego</t>
  </si>
  <si>
    <t>38 505,72</t>
  </si>
  <si>
    <t>77 000,00</t>
  </si>
  <si>
    <t>9 847,00</t>
  </si>
  <si>
    <t>70021</t>
  </si>
  <si>
    <t>Towarzystwa Budownictwa Społecznego</t>
  </si>
  <si>
    <t>350 000,00</t>
  </si>
  <si>
    <t>6010</t>
  </si>
  <si>
    <t>Wydatki na zakup i objęcie akcji, wniesienie wkładów do spółek prawa handlowego oraz na uzupełnienie funduszy statutowych banków państwowych i innych instytucji finansowych</t>
  </si>
  <si>
    <t>70095</t>
  </si>
  <si>
    <t>710</t>
  </si>
  <si>
    <t>Działalność usługowa</t>
  </si>
  <si>
    <t>383 631,00</t>
  </si>
  <si>
    <t>71004</t>
  </si>
  <si>
    <t>Plany zagospodarowania przestrzennego</t>
  </si>
  <si>
    <t>99 100,00</t>
  </si>
  <si>
    <t>71035</t>
  </si>
  <si>
    <t>Cmentarze</t>
  </si>
  <si>
    <t>284 531,00</t>
  </si>
  <si>
    <t>810,00</t>
  </si>
  <si>
    <t>14 080,00</t>
  </si>
  <si>
    <t>13 700,00</t>
  </si>
  <si>
    <t>78 000,00</t>
  </si>
  <si>
    <t>149 800,00</t>
  </si>
  <si>
    <t>23 141,00</t>
  </si>
  <si>
    <t>750</t>
  </si>
  <si>
    <t>Administracja publiczna</t>
  </si>
  <si>
    <t>6 218 396,52</t>
  </si>
  <si>
    <t>75011</t>
  </si>
  <si>
    <t>Urzędy wojewódzkie</t>
  </si>
  <si>
    <t>224 242,00</t>
  </si>
  <si>
    <t>193 172,00</t>
  </si>
  <si>
    <t>12 773,00</t>
  </si>
  <si>
    <t>14 259,00</t>
  </si>
  <si>
    <t>2 038,00</t>
  </si>
  <si>
    <t>2 000,00</t>
  </si>
  <si>
    <t>75022</t>
  </si>
  <si>
    <t>Rady gmin (miast i miast na prawach powiatu)</t>
  </si>
  <si>
    <t>198 011,00</t>
  </si>
  <si>
    <t>3030</t>
  </si>
  <si>
    <t xml:space="preserve">Różne wydatki na rzecz osób fizycznych </t>
  </si>
  <si>
    <t>193 941,00</t>
  </si>
  <si>
    <t>4190</t>
  </si>
  <si>
    <t>Nagrody konkursowe</t>
  </si>
  <si>
    <t>1 625,00</t>
  </si>
  <si>
    <t>4220</t>
  </si>
  <si>
    <t>Zakup środków żywności</t>
  </si>
  <si>
    <t>600,00</t>
  </si>
  <si>
    <t>1 845,00</t>
  </si>
  <si>
    <t>4420</t>
  </si>
  <si>
    <t>Podróże służbowe zagraniczne</t>
  </si>
  <si>
    <t>75023</t>
  </si>
  <si>
    <t>Urzędy gmin (miast i miast na prawach powiatu)</t>
  </si>
  <si>
    <t>5 445 542,00</t>
  </si>
  <si>
    <t>6 980,00</t>
  </si>
  <si>
    <t>3 457 544,00</t>
  </si>
  <si>
    <t>282 729,00</t>
  </si>
  <si>
    <t>4100</t>
  </si>
  <si>
    <t>Wynagrodzenia agencyjno-prowizyjne</t>
  </si>
  <si>
    <t>71 523,00</t>
  </si>
  <si>
    <t>659 625,00</t>
  </si>
  <si>
    <t>88 681,00</t>
  </si>
  <si>
    <t>4170</t>
  </si>
  <si>
    <t>Wynagrodzenia bezosobowe</t>
  </si>
  <si>
    <t>68 756,00</t>
  </si>
  <si>
    <t>105 221,05</t>
  </si>
  <si>
    <t>7 137,45</t>
  </si>
  <si>
    <t>4230</t>
  </si>
  <si>
    <t>Zakup leków, wyrobów medycznych i produktów biobójczych</t>
  </si>
  <si>
    <t>500,00</t>
  </si>
  <si>
    <t>94 756,00</t>
  </si>
  <si>
    <t>15 098,00</t>
  </si>
  <si>
    <t>4280</t>
  </si>
  <si>
    <t>Zakup usług zdrowotnych</t>
  </si>
  <si>
    <t>3 770,00</t>
  </si>
  <si>
    <t>321 119,50</t>
  </si>
  <si>
    <t>4360</t>
  </si>
  <si>
    <t>Opłaty z tytułu zakupu usług telekomunikacyjnych</t>
  </si>
  <si>
    <t>30 751,00</t>
  </si>
  <si>
    <t>4410</t>
  </si>
  <si>
    <t>Podróże służbowe krajowe</t>
  </si>
  <si>
    <t>8 475,00</t>
  </si>
  <si>
    <t>750,00</t>
  </si>
  <si>
    <t>28 966,00</t>
  </si>
  <si>
    <t>4440</t>
  </si>
  <si>
    <t>Odpisy na zakładowy fundusz świadczeń socjalnych</t>
  </si>
  <si>
    <t>88 221,00</t>
  </si>
  <si>
    <t>120,00</t>
  </si>
  <si>
    <t>16 511,00</t>
  </si>
  <si>
    <t>13 924,00</t>
  </si>
  <si>
    <t>4700</t>
  </si>
  <si>
    <t xml:space="preserve">Szkolenia pracowników niebędących członkami korpusu służby cywilnej </t>
  </si>
  <si>
    <t>20 120,00</t>
  </si>
  <si>
    <t>54 264,00</t>
  </si>
  <si>
    <t>75075</t>
  </si>
  <si>
    <t>Promocja jednostek samorządu terytorialnego</t>
  </si>
  <si>
    <t>267 272,52</t>
  </si>
  <si>
    <t>10 870,90</t>
  </si>
  <si>
    <t>973,54</t>
  </si>
  <si>
    <t>65 159,48</t>
  </si>
  <si>
    <t>12 670,52</t>
  </si>
  <si>
    <t>12 239,96</t>
  </si>
  <si>
    <t>5 700,00</t>
  </si>
  <si>
    <t>4 498,94</t>
  </si>
  <si>
    <t>450,00</t>
  </si>
  <si>
    <t>92 205,00</t>
  </si>
  <si>
    <t>126,69</t>
  </si>
  <si>
    <t>484,49</t>
  </si>
  <si>
    <t>59 301,00</t>
  </si>
  <si>
    <t>2 592,00</t>
  </si>
  <si>
    <t>75095</t>
  </si>
  <si>
    <t>83 329,00</t>
  </si>
  <si>
    <t>73 200,00</t>
  </si>
  <si>
    <t>7 700,00</t>
  </si>
  <si>
    <t>387,00</t>
  </si>
  <si>
    <t>1 292,00</t>
  </si>
  <si>
    <t>751</t>
  </si>
  <si>
    <t>Urzędy naczelnych organów władzy państwowej, kontroli i ochrony prawa oraz sądownictwa</t>
  </si>
  <si>
    <t>4 260,00</t>
  </si>
  <si>
    <t>75101</t>
  </si>
  <si>
    <t>Urzędy naczelnych organów władzy państwowej, kontroli i ochrony prawa</t>
  </si>
  <si>
    <t>3 000,00</t>
  </si>
  <si>
    <t>515,70</t>
  </si>
  <si>
    <t>73,50</t>
  </si>
  <si>
    <t>670,80</t>
  </si>
  <si>
    <t>752</t>
  </si>
  <si>
    <t>Obrona narodowa</t>
  </si>
  <si>
    <t>2 773,08</t>
  </si>
  <si>
    <t>75212</t>
  </si>
  <si>
    <t>Pozostałe wydatki obronne</t>
  </si>
  <si>
    <t>540,28</t>
  </si>
  <si>
    <t>1 400,00</t>
  </si>
  <si>
    <t>419,00</t>
  </si>
  <si>
    <t>229,00</t>
  </si>
  <si>
    <t>184,80</t>
  </si>
  <si>
    <t>754</t>
  </si>
  <si>
    <t>Bezpieczeństwo publiczne i ochrona przeciwpożarowa</t>
  </si>
  <si>
    <t>1 271 570,70</t>
  </si>
  <si>
    <t>75404</t>
  </si>
  <si>
    <t>Komendy wojewódzkie Policji</t>
  </si>
  <si>
    <t>20 000,00</t>
  </si>
  <si>
    <t>6170</t>
  </si>
  <si>
    <t>Wpłaty jednostek na państwowy fundusz celowy na finansowanie lub dofinansowanie zadań inwestycyjnych</t>
  </si>
  <si>
    <t>75412</t>
  </si>
  <si>
    <t>Ochotnicze straże pożarne</t>
  </si>
  <si>
    <t>931 409,70</t>
  </si>
  <si>
    <t>2830</t>
  </si>
  <si>
    <t>Dotacja celowa z budżetu na finansowanie lub dofinansowanie zadań zleconych do realizacji pozostałym jednostkom nie zaliczanym do sektora finansów publicznych</t>
  </si>
  <si>
    <t>10 400,00</t>
  </si>
  <si>
    <t>31 850,00</t>
  </si>
  <si>
    <t>896,00</t>
  </si>
  <si>
    <t>35,00</t>
  </si>
  <si>
    <t>27 692,00</t>
  </si>
  <si>
    <t>23 071,70</t>
  </si>
  <si>
    <t>3 469,37</t>
  </si>
  <si>
    <t>15 331,63</t>
  </si>
  <si>
    <t>12 213,47</t>
  </si>
  <si>
    <t>21 686,53</t>
  </si>
  <si>
    <t>2 020,00</t>
  </si>
  <si>
    <t>369,00</t>
  </si>
  <si>
    <t>11 995,00</t>
  </si>
  <si>
    <t>3 606,00</t>
  </si>
  <si>
    <t>12 550,00</t>
  </si>
  <si>
    <t>731 224,00</t>
  </si>
  <si>
    <t>6230</t>
  </si>
  <si>
    <t>Dotacje celowe z budżetu na finansowanie lub dofinansowanie kosztów realizacji inwestycji i zakupów inwestycyjnych jednostek nie zaliczanych do sektora finansów publicznych</t>
  </si>
  <si>
    <t>23 000,00</t>
  </si>
  <si>
    <t>75414</t>
  </si>
  <si>
    <t>Obrona cywilna</t>
  </si>
  <si>
    <t>2 652,00</t>
  </si>
  <si>
    <t>859,00</t>
  </si>
  <si>
    <t>1 468,00</t>
  </si>
  <si>
    <t>325,00</t>
  </si>
  <si>
    <t>75416</t>
  </si>
  <si>
    <t>Straż gminna (miejska)</t>
  </si>
  <si>
    <t>306 497,31</t>
  </si>
  <si>
    <t>7 000,00</t>
  </si>
  <si>
    <t>216 068,00</t>
  </si>
  <si>
    <t>16 471,31</t>
  </si>
  <si>
    <t>41 857,00</t>
  </si>
  <si>
    <t>6 444,00</t>
  </si>
  <si>
    <t>10 012,00</t>
  </si>
  <si>
    <t>1 500,00</t>
  </si>
  <si>
    <t>1 000,00</t>
  </si>
  <si>
    <t>812,00</t>
  </si>
  <si>
    <t>5 333,00</t>
  </si>
  <si>
    <t>75495</t>
  </si>
  <si>
    <t>11 011,69</t>
  </si>
  <si>
    <t>275,00</t>
  </si>
  <si>
    <t>220,00</t>
  </si>
  <si>
    <t>83,00</t>
  </si>
  <si>
    <t>10 158,69</t>
  </si>
  <si>
    <t>757</t>
  </si>
  <si>
    <t>Obsługa długu publicznego</t>
  </si>
  <si>
    <t>2 106 457,00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</si>
  <si>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</si>
  <si>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</si>
  <si>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</si>
  <si>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</si>
  <si>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10 000,00</t>
  </si>
  <si>
    <t>8090</t>
  </si>
  <si>
    <t>Koszty emisji samorządowych papierów wartościowych oraz inne opłaty i prowizje</t>
  </si>
  <si>
    <t>38 500,00</t>
  </si>
  <si>
    <t>8110</t>
  </si>
  <si>
    <t>Odsetki od samorządowych papierów wartościowych lub zaciągniętych przez jednostkę samorządu terytorialnego kredytów i pożyczek</t>
  </si>
  <si>
    <t>2 057 957,00</t>
  </si>
  <si>
    <t>758</t>
  </si>
  <si>
    <t>Różne rozliczenia</t>
  </si>
  <si>
    <t>423 296,84</t>
  </si>
  <si>
    <t>75814</t>
  </si>
  <si>
    <t>Różne rozliczenia finansowe</t>
  </si>
  <si>
    <t>118 743,00</t>
  </si>
  <si>
    <t>32 406,00</t>
  </si>
  <si>
    <t>86 337,00</t>
  </si>
  <si>
    <t>75818</t>
  </si>
  <si>
    <t>Rezerwy ogólne i celowe</t>
  </si>
  <si>
    <t>304 553,84</t>
  </si>
  <si>
    <t>4810</t>
  </si>
  <si>
    <t>Rezerwy</t>
  </si>
  <si>
    <t>300 574,84</t>
  </si>
  <si>
    <t>6800</t>
  </si>
  <si>
    <t>Rezerwy na inwestycje i zakupy inwestycyjne</t>
  </si>
  <si>
    <t>3 979,00</t>
  </si>
  <si>
    <t>801</t>
  </si>
  <si>
    <t>Oświata i wychowanie</t>
  </si>
  <si>
    <t>29 044 371,29</t>
  </si>
  <si>
    <t>80101</t>
  </si>
  <si>
    <t>Szkoły podstawowe</t>
  </si>
  <si>
    <t>12 178 200,60</t>
  </si>
  <si>
    <t>2540</t>
  </si>
  <si>
    <t>Dotacja podmiotowa z budżetu dla niepublicznej jednostki systemu oświaty</t>
  </si>
  <si>
    <t>93 744,00</t>
  </si>
  <si>
    <t>11 734,48</t>
  </si>
  <si>
    <t>2950</t>
  </si>
  <si>
    <t>Zwrot niewykorzystanych dotacji oraz płatności</t>
  </si>
  <si>
    <t>2 074,83</t>
  </si>
  <si>
    <t>256 323,31</t>
  </si>
  <si>
    <t>3040</t>
  </si>
  <si>
    <t>Nagrody o charakterze szczególnym niezaliczone do wynagrodzeń</t>
  </si>
  <si>
    <t>6 600,00</t>
  </si>
  <si>
    <t>3240</t>
  </si>
  <si>
    <t>Stypendia dla uczniów</t>
  </si>
  <si>
    <t>5 298,00</t>
  </si>
  <si>
    <t>7 663 032,60</t>
  </si>
  <si>
    <t>552 668,13</t>
  </si>
  <si>
    <t>1 392 499,77</t>
  </si>
  <si>
    <t>164 068,85</t>
  </si>
  <si>
    <t>30 596,00</t>
  </si>
  <si>
    <t>133,39</t>
  </si>
  <si>
    <t>268 443,21</t>
  </si>
  <si>
    <t>4240</t>
  </si>
  <si>
    <t>Zakup środków dydaktycznych i książek</t>
  </si>
  <si>
    <t>258 914,89</t>
  </si>
  <si>
    <t>347 403,93</t>
  </si>
  <si>
    <t>106 436,63</t>
  </si>
  <si>
    <t>10 115,00</t>
  </si>
  <si>
    <t>137 946,29</t>
  </si>
  <si>
    <t>17 365,68</t>
  </si>
  <si>
    <t>2 250,00</t>
  </si>
  <si>
    <t>6 259,93</t>
  </si>
  <si>
    <t>14 256,77</t>
  </si>
  <si>
    <t>384 232,87</t>
  </si>
  <si>
    <t>107,16</t>
  </si>
  <si>
    <t>63 394,48</t>
  </si>
  <si>
    <t>1 237,90</t>
  </si>
  <si>
    <t>5 846,64</t>
  </si>
  <si>
    <t>332 535,86</t>
  </si>
  <si>
    <t>37 680,00</t>
  </si>
  <si>
    <t>80103</t>
  </si>
  <si>
    <t>Oddziały przedszkolne w szkołach podstawowych</t>
  </si>
  <si>
    <t>1 366 159,57</t>
  </si>
  <si>
    <t>55 528,00</t>
  </si>
  <si>
    <t>877 041,54</t>
  </si>
  <si>
    <t>64 689,63</t>
  </si>
  <si>
    <t>161 113,00</t>
  </si>
  <si>
    <t>20 330,00</t>
  </si>
  <si>
    <t>9 211,00</t>
  </si>
  <si>
    <t>30,08</t>
  </si>
  <si>
    <t>34 941,72</t>
  </si>
  <si>
    <t>71,31</t>
  </si>
  <si>
    <t>42 349,06</t>
  </si>
  <si>
    <t>2 875,42</t>
  </si>
  <si>
    <t>1 402,00</t>
  </si>
  <si>
    <t>19 986,63</t>
  </si>
  <si>
    <t>2 915,00</t>
  </si>
  <si>
    <t>1 957,25</t>
  </si>
  <si>
    <t>3 698,96</t>
  </si>
  <si>
    <t>50 972,64</t>
  </si>
  <si>
    <t>34,32</t>
  </si>
  <si>
    <t>12 061,44</t>
  </si>
  <si>
    <t>493,32</t>
  </si>
  <si>
    <t>1 101,25</t>
  </si>
  <si>
    <t>3 356,00</t>
  </si>
  <si>
    <t>80104</t>
  </si>
  <si>
    <t xml:space="preserve">Przedszkola </t>
  </si>
  <si>
    <t>7 120 072,50</t>
  </si>
  <si>
    <t>292 926,00</t>
  </si>
  <si>
    <t>5 444,00</t>
  </si>
  <si>
    <t>2 196 738,74</t>
  </si>
  <si>
    <t>151 792,00</t>
  </si>
  <si>
    <t>381 574,00</t>
  </si>
  <si>
    <t>49 283,00</t>
  </si>
  <si>
    <t>1 773,00</t>
  </si>
  <si>
    <t>35 765,00</t>
  </si>
  <si>
    <t>8 851,00</t>
  </si>
  <si>
    <t>89 325,00</t>
  </si>
  <si>
    <t>47 360,00</t>
  </si>
  <si>
    <t>2 507,00</t>
  </si>
  <si>
    <t>33 126,00</t>
  </si>
  <si>
    <t>5 688,00</t>
  </si>
  <si>
    <t>267,00</t>
  </si>
  <si>
    <t>1 709,00</t>
  </si>
  <si>
    <t>134 565,09</t>
  </si>
  <si>
    <t>13 854,00</t>
  </si>
  <si>
    <t>3 578,00</t>
  </si>
  <si>
    <t>156 900,00</t>
  </si>
  <si>
    <t>6057</t>
  </si>
  <si>
    <t>2 644 641,75</t>
  </si>
  <si>
    <t>6059</t>
  </si>
  <si>
    <t>842 718,92</t>
  </si>
  <si>
    <t>19 086,00</t>
  </si>
  <si>
    <t>80110</t>
  </si>
  <si>
    <t>Gimnazja</t>
  </si>
  <si>
    <t>5 697 712,91</t>
  </si>
  <si>
    <t>972 943,87</t>
  </si>
  <si>
    <t>28 799,19</t>
  </si>
  <si>
    <t>207,30</t>
  </si>
  <si>
    <t>90 745,58</t>
  </si>
  <si>
    <t>3 050 950,62</t>
  </si>
  <si>
    <t>247 760,42</t>
  </si>
  <si>
    <t>572 696,07</t>
  </si>
  <si>
    <t>71 775,00</t>
  </si>
  <si>
    <t>9 309,00</t>
  </si>
  <si>
    <t>60,43</t>
  </si>
  <si>
    <t>65 485,19</t>
  </si>
  <si>
    <t>63 981,90</t>
  </si>
  <si>
    <t>148 458,18</t>
  </si>
  <si>
    <t>57 556,49</t>
  </si>
  <si>
    <t>3 413,00</t>
  </si>
  <si>
    <t>55 384,66</t>
  </si>
  <si>
    <t>6 871,68</t>
  </si>
  <si>
    <t>950,00</t>
  </si>
  <si>
    <t>2 339,70</t>
  </si>
  <si>
    <t>4 285,20</t>
  </si>
  <si>
    <t>191 974,45</t>
  </si>
  <si>
    <t>34,72</t>
  </si>
  <si>
    <t>22 205,34</t>
  </si>
  <si>
    <t>892,31</t>
  </si>
  <si>
    <t>3 237,86</t>
  </si>
  <si>
    <t>25 394,65</t>
  </si>
  <si>
    <t>0,10</t>
  </si>
  <si>
    <t>80113</t>
  </si>
  <si>
    <t>Dowożenie uczniów do szkół</t>
  </si>
  <si>
    <t>610 697,00</t>
  </si>
  <si>
    <t>110,00</t>
  </si>
  <si>
    <t>15 428,00</t>
  </si>
  <si>
    <t>1 199,00</t>
  </si>
  <si>
    <t>89 280,00</t>
  </si>
  <si>
    <t>975,00</t>
  </si>
  <si>
    <t>700,00</t>
  </si>
  <si>
    <t>495 500,00</t>
  </si>
  <si>
    <t>1 300,00</t>
  </si>
  <si>
    <t>4 370,00</t>
  </si>
  <si>
    <t>1 835,00</t>
  </si>
  <si>
    <t>80146</t>
  </si>
  <si>
    <t>Dokształcanie i doskonalenie nauczycieli</t>
  </si>
  <si>
    <t>74 413,00</t>
  </si>
  <si>
    <t>481,00</t>
  </si>
  <si>
    <t>22 390,00</t>
  </si>
  <si>
    <t>51 542,00</t>
  </si>
  <si>
    <t>80148</t>
  </si>
  <si>
    <t>Stołówki szkolne i przedszkolne</t>
  </si>
  <si>
    <t>719 393,79</t>
  </si>
  <si>
    <t>1 121,00</t>
  </si>
  <si>
    <t>302 011,00</t>
  </si>
  <si>
    <t>19 134,00</t>
  </si>
  <si>
    <t>54 238,00</t>
  </si>
  <si>
    <t>3 059,00</t>
  </si>
  <si>
    <t>14 287,00</t>
  </si>
  <si>
    <t>202 352,00</t>
  </si>
  <si>
    <t>46 020,00</t>
  </si>
  <si>
    <t>8 045,00</t>
  </si>
  <si>
    <t>585,00</t>
  </si>
  <si>
    <t>53 053,00</t>
  </si>
  <si>
    <t>670,00</t>
  </si>
  <si>
    <t>113,00</t>
  </si>
  <si>
    <t>12 245,79</t>
  </si>
  <si>
    <t>2 400,00</t>
  </si>
  <si>
    <t>60,00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</si>
  <si>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</si>
  <si>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</si>
  <si>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509 359,82</t>
  </si>
  <si>
    <t>198 624,00</t>
  </si>
  <si>
    <t>2 466,43</t>
  </si>
  <si>
    <t>206 253,20</t>
  </si>
  <si>
    <t>9 937,71</t>
  </si>
  <si>
    <t>44 572,00</t>
  </si>
  <si>
    <t>5 877,00</t>
  </si>
  <si>
    <t>617,00</t>
  </si>
  <si>
    <t>8,36</t>
  </si>
  <si>
    <t>12 003,93</t>
  </si>
  <si>
    <t>13 156,19</t>
  </si>
  <si>
    <t>6 822,68</t>
  </si>
  <si>
    <t>973,72</t>
  </si>
  <si>
    <t>337,00</t>
  </si>
  <si>
    <t>3 432,39</t>
  </si>
  <si>
    <t>413,51</t>
  </si>
  <si>
    <t>50,17</t>
  </si>
  <si>
    <t>50,09</t>
  </si>
  <si>
    <t>2 069,46</t>
  </si>
  <si>
    <t>0,60</t>
  </si>
  <si>
    <t>1 320,22</t>
  </si>
  <si>
    <t>16,72</t>
  </si>
  <si>
    <t>298,44</t>
  </si>
  <si>
    <t>59,00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</si>
  <si>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</si>
  <si>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</si>
  <si>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571 689,82</t>
  </si>
  <si>
    <t>19 500,00</t>
  </si>
  <si>
    <t>1 264,97</t>
  </si>
  <si>
    <t>9 102,92</t>
  </si>
  <si>
    <t>348 561,63</t>
  </si>
  <si>
    <t>17 626,34</t>
  </si>
  <si>
    <t>63 914,00</t>
  </si>
  <si>
    <t>9 573,00</t>
  </si>
  <si>
    <t>1 469,00</t>
  </si>
  <si>
    <t>65,66</t>
  </si>
  <si>
    <t>14 251,88</t>
  </si>
  <si>
    <t>14 646,00</t>
  </si>
  <si>
    <t>15 386,46</t>
  </si>
  <si>
    <t>5 212,91</t>
  </si>
  <si>
    <t>322,00</t>
  </si>
  <si>
    <t>6 290,13</t>
  </si>
  <si>
    <t>798,21</t>
  </si>
  <si>
    <t>183,95</t>
  </si>
  <si>
    <t>1 199,48</t>
  </si>
  <si>
    <t>8 719,92</t>
  </si>
  <si>
    <t>2,20</t>
  </si>
  <si>
    <t>1 815,17</t>
  </si>
  <si>
    <t>964,15</t>
  </si>
  <si>
    <t>465,84</t>
  </si>
  <si>
    <t>30 254,00</t>
  </si>
  <si>
    <t>80195</t>
  </si>
  <si>
    <t>196 672,28</t>
  </si>
  <si>
    <t>9 000,00</t>
  </si>
  <si>
    <t>3251</t>
  </si>
  <si>
    <t>Stypendia różne</t>
  </si>
  <si>
    <t>10 670,00</t>
  </si>
  <si>
    <t>4011</t>
  </si>
  <si>
    <t>1 281,00</t>
  </si>
  <si>
    <t>655,40</t>
  </si>
  <si>
    <t>4111</t>
  </si>
  <si>
    <t>221,00</t>
  </si>
  <si>
    <t>331,60</t>
  </si>
  <si>
    <t>4121</t>
  </si>
  <si>
    <t>32,00</t>
  </si>
  <si>
    <t>12 900,00</t>
  </si>
  <si>
    <t>4211</t>
  </si>
  <si>
    <t>11 675,00</t>
  </si>
  <si>
    <t>550,00</t>
  </si>
  <si>
    <t>150,00</t>
  </si>
  <si>
    <t>4301</t>
  </si>
  <si>
    <t>341,00</t>
  </si>
  <si>
    <t>144 465,28</t>
  </si>
  <si>
    <t>851</t>
  </si>
  <si>
    <t>Ochrona zdrowia</t>
  </si>
  <si>
    <t>431 396,00</t>
  </si>
  <si>
    <t>85154</t>
  </si>
  <si>
    <t>Przeciwdziałanie alkoholizmowi</t>
  </si>
  <si>
    <t>427 916,00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</si>
  <si>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</si>
  <si>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</si>
  <si>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260 200,00</t>
  </si>
  <si>
    <t>3 500,00</t>
  </si>
  <si>
    <t>32 900,00</t>
  </si>
  <si>
    <t>67 158,00</t>
  </si>
  <si>
    <t>6 500,00</t>
  </si>
  <si>
    <t>44 960,00</t>
  </si>
  <si>
    <t>8 048,00</t>
  </si>
  <si>
    <t>85195</t>
  </si>
  <si>
    <t>3 480,00</t>
  </si>
  <si>
    <t>280,00</t>
  </si>
  <si>
    <t>3 200,00</t>
  </si>
  <si>
    <t>852</t>
  </si>
  <si>
    <t>Pomoc społeczna</t>
  </si>
  <si>
    <t>7 642 646,84</t>
  </si>
  <si>
    <t>85205</t>
  </si>
  <si>
    <t>Zadania w zakresie przeciwdziałania przemocy w rodzinie</t>
  </si>
  <si>
    <t>7 907,00</t>
  </si>
  <si>
    <t>3 600,00</t>
  </si>
  <si>
    <t>507,00</t>
  </si>
  <si>
    <t>900,00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</si>
  <si>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</si>
  <si>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</si>
  <si>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335 209,00</t>
  </si>
  <si>
    <t>2910</t>
  </si>
  <si>
    <t>Zwrot dotacji oraz płatności wykorzystanych niezgodnie z przeznaczeniem lub wykorzystanych z naruszeniem procedur, o których mowa w art. 184 ustawy, pobranych nienależnie lub w nadmiernej wysokości</t>
  </si>
  <si>
    <t>200,00</t>
  </si>
  <si>
    <t>4130</t>
  </si>
  <si>
    <t>Składki na ubezpieczenie zdrowotne</t>
  </si>
  <si>
    <t>335 009,00</t>
  </si>
  <si>
    <t>85214</t>
  </si>
  <si>
    <t>Zasiłki okresowe, celowe i pomoc w naturze oraz składki na ubezpieczenia emerytalne i rentowe</t>
  </si>
  <si>
    <t>1 613 756,00</t>
  </si>
  <si>
    <t>3110</t>
  </si>
  <si>
    <t>Świadczenia społeczne</t>
  </si>
  <si>
    <t>1 137 518,00</t>
  </si>
  <si>
    <t>3 337,00</t>
  </si>
  <si>
    <t>4330</t>
  </si>
  <si>
    <t>Zakup usług przez jednostki samorządu terytorialnego od innych jednostek samorządu terytorialnego</t>
  </si>
  <si>
    <t>467 901,00</t>
  </si>
  <si>
    <t>85215</t>
  </si>
  <si>
    <t>Dodatki mieszkaniowe</t>
  </si>
  <si>
    <t>690 618,84</t>
  </si>
  <si>
    <t>690 463,09</t>
  </si>
  <si>
    <t>155,75</t>
  </si>
  <si>
    <t>85216</t>
  </si>
  <si>
    <t>Zasiłki stałe</t>
  </si>
  <si>
    <t>1 792 957,00</t>
  </si>
  <si>
    <t>24 000,00</t>
  </si>
  <si>
    <t>1 768 957,00</t>
  </si>
  <si>
    <t>85219</t>
  </si>
  <si>
    <t>Ośrodki pomocy społecznej</t>
  </si>
  <si>
    <t>1 731 879,25</t>
  </si>
  <si>
    <t>2 961,00</t>
  </si>
  <si>
    <t>8 700,00</t>
  </si>
  <si>
    <t>22 115,00</t>
  </si>
  <si>
    <t>1 163 805,21</t>
  </si>
  <si>
    <t>86 509,04</t>
  </si>
  <si>
    <t>197 200,00</t>
  </si>
  <si>
    <t>26 875,00</t>
  </si>
  <si>
    <t>36 272,00</t>
  </si>
  <si>
    <t>800,00</t>
  </si>
  <si>
    <t>23 550,00</t>
  </si>
  <si>
    <t>1 536,00</t>
  </si>
  <si>
    <t>60 709,00</t>
  </si>
  <si>
    <t>13 300,00</t>
  </si>
  <si>
    <t>21 320,00</t>
  </si>
  <si>
    <t>6 201,00</t>
  </si>
  <si>
    <t>32 300,00</t>
  </si>
  <si>
    <t>4 100,00</t>
  </si>
  <si>
    <t>9 200,00</t>
  </si>
  <si>
    <t>7 626,00</t>
  </si>
  <si>
    <t>85220</t>
  </si>
  <si>
    <t>Jednostki specjalistycznego poradnictwa, mieszkania chronione i ośrodki interwencji kryzysowej</t>
  </si>
  <si>
    <t>19 017,00</t>
  </si>
  <si>
    <t>9 982,00</t>
  </si>
  <si>
    <t>3 035,00</t>
  </si>
  <si>
    <t>6 000,00</t>
  </si>
  <si>
    <t>85228</t>
  </si>
  <si>
    <t>Usługi opiekuńcze i specjalistyczne usługi opiekuńcze</t>
  </si>
  <si>
    <t>423 113,75</t>
  </si>
  <si>
    <t>10 113,75</t>
  </si>
  <si>
    <t>413 000,00</t>
  </si>
  <si>
    <t>85230</t>
  </si>
  <si>
    <t>Pomoc w zakresie dożywiania</t>
  </si>
  <si>
    <t>790 182,00</t>
  </si>
  <si>
    <t>333 634,80</t>
  </si>
  <si>
    <t>456 547,20</t>
  </si>
  <si>
    <t>85278</t>
  </si>
  <si>
    <t>Usuwanie skutków klęsk żywiołowych</t>
  </si>
  <si>
    <t>27 949,00</t>
  </si>
  <si>
    <t>85295</t>
  </si>
  <si>
    <t>210 058,00</t>
  </si>
  <si>
    <t>111 966,00</t>
  </si>
  <si>
    <t>34 954,74</t>
  </si>
  <si>
    <t>2 877,26</t>
  </si>
  <si>
    <t>6 230,00</t>
  </si>
  <si>
    <t>12 901,00</t>
  </si>
  <si>
    <t>17 556,00</t>
  </si>
  <si>
    <t>1 750,00</t>
  </si>
  <si>
    <t>15 340,00</t>
  </si>
  <si>
    <t>2 520,00</t>
  </si>
  <si>
    <t>1 067,00</t>
  </si>
  <si>
    <t>853</t>
  </si>
  <si>
    <t>Pozostałe zadania w zakresie polityki społecznej</t>
  </si>
  <si>
    <t>1 055 024,46</t>
  </si>
  <si>
    <t>85311</t>
  </si>
  <si>
    <t>Rehabilitacja zawodowa i społeczna osób niepełnosprawnych</t>
  </si>
  <si>
    <t>543 029,16</t>
  </si>
  <si>
    <t>2510</t>
  </si>
  <si>
    <t>Dotacja podmiotowa z budżetu dla samorządowego zakładu budżetowego</t>
  </si>
  <si>
    <t>427 350,00</t>
  </si>
  <si>
    <t>2650</t>
  </si>
  <si>
    <t>Dotacja przedmiotowa z budżetu dla samorządowego zakładu budżetowego</t>
  </si>
  <si>
    <t>107 176,00</t>
  </si>
  <si>
    <t>5 899,77</t>
  </si>
  <si>
    <t>359,85</t>
  </si>
  <si>
    <t>543,54</t>
  </si>
  <si>
    <t>85395</t>
  </si>
  <si>
    <t>511 995,30</t>
  </si>
  <si>
    <t>2 563,00</t>
  </si>
  <si>
    <t>3119</t>
  </si>
  <si>
    <t>75 000,00</t>
  </si>
  <si>
    <t>4017</t>
  </si>
  <si>
    <t>68 484,88</t>
  </si>
  <si>
    <t>4117</t>
  </si>
  <si>
    <t>15 500,42</t>
  </si>
  <si>
    <t>4127</t>
  </si>
  <si>
    <t>1 679,00</t>
  </si>
  <si>
    <t>4177</t>
  </si>
  <si>
    <t>55 960,00</t>
  </si>
  <si>
    <t>4217</t>
  </si>
  <si>
    <t>49 408,00</t>
  </si>
  <si>
    <t>4287</t>
  </si>
  <si>
    <t>4307</t>
  </si>
  <si>
    <t>231 675,00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</si>
  <si>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</si>
  <si>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</si>
  <si>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1 325,00</t>
  </si>
  <si>
    <t>854</t>
  </si>
  <si>
    <t>Edukacyjna opieka wychowawcza</t>
  </si>
  <si>
    <t>1 213 367,00</t>
  </si>
  <si>
    <t>85401</t>
  </si>
  <si>
    <t>Świetlice szkolne</t>
  </si>
  <si>
    <t>718 106,00</t>
  </si>
  <si>
    <t>22 196,00</t>
  </si>
  <si>
    <t>536 212,86</t>
  </si>
  <si>
    <t>35 861,14</t>
  </si>
  <si>
    <t>96 234,00</t>
  </si>
  <si>
    <t>11 286,00</t>
  </si>
  <si>
    <t>940,00</t>
  </si>
  <si>
    <t>685,00</t>
  </si>
  <si>
    <t>14 241,00</t>
  </si>
  <si>
    <t>85415</t>
  </si>
  <si>
    <t>Pomoc materialna dla uczniów o charakterze socjalnym</t>
  </si>
  <si>
    <t>494 818,00</t>
  </si>
  <si>
    <t>491 023,00</t>
  </si>
  <si>
    <t>3260</t>
  </si>
  <si>
    <t>Inne formy pomocy dla uczniów</t>
  </si>
  <si>
    <t>3 795,00</t>
  </si>
  <si>
    <t>85446</t>
  </si>
  <si>
    <t>443,00</t>
  </si>
  <si>
    <t>855</t>
  </si>
  <si>
    <t>Rodzina</t>
  </si>
  <si>
    <t>22 269 260,46</t>
  </si>
  <si>
    <t>85501</t>
  </si>
  <si>
    <t>Świadczenie wychowawcze</t>
  </si>
  <si>
    <t>12 256 000,00</t>
  </si>
  <si>
    <t>231,00</t>
  </si>
  <si>
    <t>12 047 043,00</t>
  </si>
  <si>
    <t>116 000,00</t>
  </si>
  <si>
    <t>5 116,10</t>
  </si>
  <si>
    <t>20 270,00</t>
  </si>
  <si>
    <t>2 820,00</t>
  </si>
  <si>
    <t>16 107,00</t>
  </si>
  <si>
    <t>14 174,90</t>
  </si>
  <si>
    <t>2 388,00</t>
  </si>
  <si>
    <t>350,00</t>
  </si>
  <si>
    <t>85502</t>
  </si>
  <si>
    <t xml:space="preserve">Świadczenia rodzinne, świadczenie z funduszu alimentacyjnego oraz składki na ubezpieczenia emerytalne i rentowe z ubezpieczenia społecznego
</t>
  </si>
  <si>
    <t>9 305 556,00</t>
  </si>
  <si>
    <t>41 800,00</t>
  </si>
  <si>
    <t>1 261,57</t>
  </si>
  <si>
    <t>8 523 372,85</t>
  </si>
  <si>
    <t>152 325,00</t>
  </si>
  <si>
    <t>13 725,81</t>
  </si>
  <si>
    <t>499 008,15</t>
  </si>
  <si>
    <t>4 004,25</t>
  </si>
  <si>
    <t>11 650,00</t>
  </si>
  <si>
    <t>12 000,00</t>
  </si>
  <si>
    <t>27 710,13</t>
  </si>
  <si>
    <t>2 300,00</t>
  </si>
  <si>
    <t>19,74</t>
  </si>
  <si>
    <t>4 376,00</t>
  </si>
  <si>
    <t>10 700,00</t>
  </si>
  <si>
    <t>1 302,50</t>
  </si>
  <si>
    <t>85503</t>
  </si>
  <si>
    <t>Karta Dużej Rodziny</t>
  </si>
  <si>
    <t>228,74</t>
  </si>
  <si>
    <t>33,41</t>
  </si>
  <si>
    <t>5,27</t>
  </si>
  <si>
    <t>54,58</t>
  </si>
  <si>
    <t>85504</t>
  </si>
  <si>
    <t>Wspieranie rodziny</t>
  </si>
  <si>
    <t>52 778,46</t>
  </si>
  <si>
    <t>6 794,00</t>
  </si>
  <si>
    <t>1 007,00</t>
  </si>
  <si>
    <t>44 977,46</t>
  </si>
  <si>
    <t>85505</t>
  </si>
  <si>
    <t>Tworzenie i funkcjonowanie żłobków</t>
  </si>
  <si>
    <t>281 120,00</t>
  </si>
  <si>
    <t>261 120,00</t>
  </si>
  <si>
    <t>85508</t>
  </si>
  <si>
    <t>Rodziny zastępcze</t>
  </si>
  <si>
    <t>112 067,00</t>
  </si>
  <si>
    <t>85510</t>
  </si>
  <si>
    <t>Działalność placówek opiekuńczo-wychowawczych</t>
  </si>
  <si>
    <t>261 417,00</t>
  </si>
  <si>
    <t>900</t>
  </si>
  <si>
    <t>Gospodarka komunalna i ochrona środowiska</t>
  </si>
  <si>
    <t>12 925 922,44</t>
  </si>
  <si>
    <t>90001</t>
  </si>
  <si>
    <t>Gospodarka ściekowa i ochrona wód</t>
  </si>
  <si>
    <t>1 546 198,00</t>
  </si>
  <si>
    <t>1 424 000,00</t>
  </si>
  <si>
    <t>1 980,00</t>
  </si>
  <si>
    <t>120 170,00</t>
  </si>
  <si>
    <t>48,00</t>
  </si>
  <si>
    <t>90002</t>
  </si>
  <si>
    <t>Gospodarka odpadami</t>
  </si>
  <si>
    <t>4 854 990,00</t>
  </si>
  <si>
    <t>124 873,00</t>
  </si>
  <si>
    <t>6 566,00</t>
  </si>
  <si>
    <t>25 013,00</t>
  </si>
  <si>
    <t>3 153,00</t>
  </si>
  <si>
    <t>4 078,00</t>
  </si>
  <si>
    <t>480,00</t>
  </si>
  <si>
    <t>2 628,00</t>
  </si>
  <si>
    <t>4 348 662,00</t>
  </si>
  <si>
    <t>355,00</t>
  </si>
  <si>
    <t>216,00</t>
  </si>
  <si>
    <t>3 841,00</t>
  </si>
  <si>
    <t>3 280,00</t>
  </si>
  <si>
    <t>321 747,00</t>
  </si>
  <si>
    <t>1 800,00</t>
  </si>
  <si>
    <t>768,00</t>
  </si>
  <si>
    <t>90003</t>
  </si>
  <si>
    <t>Oczyszczanie miast i wsi</t>
  </si>
  <si>
    <t>539 680,00</t>
  </si>
  <si>
    <t>5 436,00</t>
  </si>
  <si>
    <t>533 244,00</t>
  </si>
  <si>
    <t>90004</t>
  </si>
  <si>
    <t>Utrzymanie zieleni w miastach i gminach</t>
  </si>
  <si>
    <t>215 190,00</t>
  </si>
  <si>
    <t>2 110,00</t>
  </si>
  <si>
    <t>213 080,00</t>
  </si>
  <si>
    <t>90013</t>
  </si>
  <si>
    <t>Schroniska dla zwierząt</t>
  </si>
  <si>
    <t>69 250,00</t>
  </si>
  <si>
    <t>90015</t>
  </si>
  <si>
    <t>Oświetlenie ulic, placów i dróg</t>
  </si>
  <si>
    <t>1 422 924,00</t>
  </si>
  <si>
    <t>430 902,00</t>
  </si>
  <si>
    <t>39 519,00</t>
  </si>
  <si>
    <t>891 000,00</t>
  </si>
  <si>
    <t>4580</t>
  </si>
  <si>
    <t>Pozostałe odsetki</t>
  </si>
  <si>
    <t>51,00</t>
  </si>
  <si>
    <t>452,00</t>
  </si>
  <si>
    <t>61 000,00</t>
  </si>
  <si>
    <t>90095</t>
  </si>
  <si>
    <t>4 277 690,44</t>
  </si>
  <si>
    <t>14 885,00</t>
  </si>
  <si>
    <t>896 871,00</t>
  </si>
  <si>
    <t>42 873,00</t>
  </si>
  <si>
    <t>161 747,00</t>
  </si>
  <si>
    <t>7 106,00</t>
  </si>
  <si>
    <t>2 920,00</t>
  </si>
  <si>
    <t>40 583,00</t>
  </si>
  <si>
    <t>6 050,00</t>
  </si>
  <si>
    <t>3 537,00</t>
  </si>
  <si>
    <t>6 330,00</t>
  </si>
  <si>
    <t>88 492,00</t>
  </si>
  <si>
    <t>65,00</t>
  </si>
  <si>
    <t>540,00</t>
  </si>
  <si>
    <t>37 466,00</t>
  </si>
  <si>
    <t>474 108,37</t>
  </si>
  <si>
    <t>1 492 888,45</t>
  </si>
  <si>
    <t>955 448,62</t>
  </si>
  <si>
    <t>44 280,00</t>
  </si>
  <si>
    <t>921</t>
  </si>
  <si>
    <t>Kultura i ochrona dziedzictwa narodowego</t>
  </si>
  <si>
    <t>2 309 977,00</t>
  </si>
  <si>
    <t>92109</t>
  </si>
  <si>
    <t>Domy i ośrodki kultury, świetlice i kluby</t>
  </si>
  <si>
    <t>1 436 062,00</t>
  </si>
  <si>
    <t>2480</t>
  </si>
  <si>
    <t>Dotacja podmiotowa z budżetu dla samorządowej instytucji kultury</t>
  </si>
  <si>
    <t>860 214,00</t>
  </si>
  <si>
    <t>3 328,00</t>
  </si>
  <si>
    <t>3 597,00</t>
  </si>
  <si>
    <t>94 884,00</t>
  </si>
  <si>
    <t>54 331,00</t>
  </si>
  <si>
    <t>54 648,00</t>
  </si>
  <si>
    <t>38 594,00</t>
  </si>
  <si>
    <t>22 082,00</t>
  </si>
  <si>
    <t>737,00</t>
  </si>
  <si>
    <t>15 840,00</t>
  </si>
  <si>
    <t>8,00</t>
  </si>
  <si>
    <t>169 749,00</t>
  </si>
  <si>
    <t>12 950,00</t>
  </si>
  <si>
    <t>6229</t>
  </si>
  <si>
    <t>Dotacje celowe z budżetu na finansowanie lub dofinansowanie kosztów realizacji inwestycji i zakupów inwestycyjnych innych jednostek sektora finansów publicznych</t>
  </si>
  <si>
    <t>104 550,00</t>
  </si>
  <si>
    <t>92116</t>
  </si>
  <si>
    <t>Biblioteki</t>
  </si>
  <si>
    <t>839 320,00</t>
  </si>
  <si>
    <t>838 970,00</t>
  </si>
  <si>
    <t>92120</t>
  </si>
  <si>
    <t>Ochrona zabytków i opieka nad zabytkami</t>
  </si>
  <si>
    <t>34 250,00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</si>
  <si>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</si>
  <si>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</si>
  <si>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</si>
  <si>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345,00</t>
  </si>
  <si>
    <t>115,00</t>
  </si>
  <si>
    <t>230,00</t>
  </si>
  <si>
    <t>926</t>
  </si>
  <si>
    <t>Kultura fizyczna</t>
  </si>
  <si>
    <t>460 417,86</t>
  </si>
  <si>
    <t>92601</t>
  </si>
  <si>
    <t>Obiekty sportowe</t>
  </si>
  <si>
    <t>96 554,86</t>
  </si>
  <si>
    <t>2 139,00</t>
  </si>
  <si>
    <t>565,00</t>
  </si>
  <si>
    <t>11 250,00</t>
  </si>
  <si>
    <t>25 000,00</t>
  </si>
  <si>
    <t>32 637,00</t>
  </si>
  <si>
    <t>12 733,86</t>
  </si>
  <si>
    <t>2 880,00</t>
  </si>
  <si>
    <t>3 850,00</t>
  </si>
  <si>
    <t>92605</t>
  </si>
  <si>
    <t>Zadania w zakresie kultury fizycznej</t>
  </si>
  <si>
    <t>227 603,00</t>
  </si>
  <si>
    <t>200 000,00</t>
  </si>
  <si>
    <t>188,00</t>
  </si>
  <si>
    <t>1 406,00</t>
  </si>
  <si>
    <t>622,00</t>
  </si>
  <si>
    <t>6 012,00</t>
  </si>
  <si>
    <t>1 700,00</t>
  </si>
  <si>
    <t>17 675,00</t>
  </si>
  <si>
    <t>92695</t>
  </si>
  <si>
    <t>136 260,00</t>
  </si>
  <si>
    <t>1 600,00</t>
  </si>
  <si>
    <t>1 200,00</t>
  </si>
  <si>
    <t>3 339,91</t>
  </si>
  <si>
    <t>197,00</t>
  </si>
  <si>
    <t>33 948,00</t>
  </si>
  <si>
    <t>34 078,09</t>
  </si>
  <si>
    <t>11 275,00</t>
  </si>
  <si>
    <t>50 000,00</t>
  </si>
  <si>
    <t>192,00</t>
  </si>
  <si>
    <t>94 217 461,14</t>
  </si>
  <si>
    <t>§</t>
  </si>
  <si>
    <t>Plan po zmianach</t>
  </si>
  <si>
    <t>Wydatki bieżące z tego:</t>
  </si>
  <si>
    <t>wydatki jednostek budżetowych, z tego:</t>
  </si>
  <si>
    <t>wynagrodzenia i składki od nich naliczane</t>
  </si>
  <si>
    <t>dotacje na zadania bieżące</t>
  </si>
  <si>
    <t>świadczenia na rzecz osób fizycznych</t>
  </si>
  <si>
    <t>Wydatki majątkowe</t>
  </si>
  <si>
    <t>inwestycje i zakupy inwestycyjne, w tym:</t>
  </si>
  <si>
    <t>zakup i objęcie akcji i udziałów oraz wniesienie wkładów do spółek prawa handlowego</t>
  </si>
  <si>
    <t>Wydatki ogółem, w tym</t>
  </si>
  <si>
    <t>1.1</t>
  </si>
  <si>
    <t>1.1.1</t>
  </si>
  <si>
    <t>1.1.2</t>
  </si>
  <si>
    <t>1.2</t>
  </si>
  <si>
    <t>1.3</t>
  </si>
  <si>
    <t>1.4</t>
  </si>
  <si>
    <t>1.5</t>
  </si>
  <si>
    <t>2.1</t>
  </si>
  <si>
    <t>2.1.1</t>
  </si>
  <si>
    <t>2.2</t>
  </si>
  <si>
    <t>wydatki związane z realizacją ich  statutowych zadań</t>
  </si>
  <si>
    <t>wydatki na programy finansowane z udziałem środków o których mowa w art.. 5 ust. 1 pkt 2 i 3</t>
  </si>
  <si>
    <t xml:space="preserve">obsługa długu  </t>
  </si>
  <si>
    <t xml:space="preserve"> na programy finansowane z udziałem środków o których mowa w art.. 5 ust. 1 pkt 2 i 3</t>
  </si>
  <si>
    <t>Wykonanie wydatków budżetu Gminy Szprotawa w 2017 roku</t>
  </si>
  <si>
    <t>Wykonanie w2017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</si>
</sst>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5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 wrapText="1"/>
      <protection locked="0"/>
    </xf>
    <xf numFmtId="4" fontId="9" fillId="36" borderId="12" xfId="0" applyNumberFormat="1" applyFont="1" applyFill="1" applyBorder="1" applyAlignment="1" applyProtection="1">
      <alignment horizontal="right" vertical="center"/>
      <protection locked="0"/>
    </xf>
    <xf numFmtId="4" fontId="11" fillId="37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12" xfId="0" applyNumberFormat="1" applyFont="1" applyFill="1" applyBorder="1" applyAlignment="1" applyProtection="1">
      <alignment horizontal="right" vertical="center"/>
      <protection locked="0"/>
    </xf>
    <xf numFmtId="4" fontId="9" fillId="37" borderId="13" xfId="0" applyNumberFormat="1" applyFont="1" applyFill="1" applyBorder="1" applyAlignment="1" applyProtection="1">
      <alignment horizontal="right" vertical="center"/>
      <protection locked="0"/>
    </xf>
    <xf numFmtId="4" fontId="12" fillId="0" borderId="12" xfId="0" applyNumberFormat="1" applyFont="1" applyFill="1" applyBorder="1" applyAlignment="1" applyProtection="1">
      <alignment horizontal="righ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9" fontId="5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8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38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38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" xfId="0" applyNumberFormat="1" applyFont="1" applyFill="1" applyBorder="1" applyAlignment="1" applyProtection="1">
      <alignment horizontal="righ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2"/>
  <sheetViews>
    <sheetView showGridLines="0" tabSelected="1" workbookViewId="0" topLeftCell="B1">
      <selection activeCell="K4" sqref="K4"/>
    </sheetView>
  </sheetViews>
  <sheetFormatPr defaultColWidth="9.33203125" defaultRowHeight="12.75"/>
  <cols>
    <col min="1" max="1" width="2.5" style="0" customWidth="1"/>
    <col min="2" max="2" width="6.5" style="1" bestFit="1" customWidth="1"/>
    <col min="3" max="3" width="9.66015625" style="1" customWidth="1"/>
    <col min="4" max="4" width="1.171875" style="1" customWidth="1"/>
    <col min="5" max="5" width="8.5" style="1" customWidth="1"/>
    <col min="6" max="6" width="1.171875" style="1" customWidth="1"/>
    <col min="7" max="7" width="62.5" style="1" customWidth="1"/>
    <col min="8" max="8" width="4.33203125" style="17" customWidth="1"/>
    <col min="9" max="9" width="10.33203125" style="17" customWidth="1"/>
    <col min="10" max="10" width="3.5" style="17" customWidth="1"/>
    <col min="11" max="11" width="21.66015625" style="17" customWidth="1"/>
    <col min="12" max="18" width="9.33203125" style="1" customWidth="1"/>
  </cols>
  <sheetData>
    <row r="1" spans="1:10" ht="15.7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2:11" ht="18.75">
      <c r="B2" s="22" t="s">
        <v>1005</v>
      </c>
      <c r="C2" s="22"/>
      <c r="D2" s="22"/>
      <c r="E2" s="22"/>
      <c r="F2" s="22"/>
      <c r="G2" s="22"/>
      <c r="H2" s="22"/>
      <c r="I2" s="22"/>
      <c r="J2" s="22"/>
      <c r="K2" s="22"/>
    </row>
    <row r="3" spans="2:10" ht="15.75">
      <c r="B3" s="46"/>
      <c r="C3" s="46"/>
      <c r="D3" s="46"/>
      <c r="E3" s="46"/>
      <c r="F3" s="46"/>
      <c r="G3" s="46"/>
      <c r="H3" s="46"/>
      <c r="I3" s="46"/>
      <c r="J3" s="46"/>
    </row>
    <row r="4" spans="2:11" ht="36.75" customHeight="1">
      <c r="B4" s="2" t="s">
        <v>0</v>
      </c>
      <c r="C4" s="47" t="s">
        <v>1</v>
      </c>
      <c r="D4" s="47"/>
      <c r="E4" s="47" t="s">
        <v>980</v>
      </c>
      <c r="F4" s="47"/>
      <c r="G4" s="2" t="s">
        <v>2</v>
      </c>
      <c r="H4" s="48" t="s">
        <v>981</v>
      </c>
      <c r="I4" s="48"/>
      <c r="J4" s="49"/>
      <c r="K4" s="52" t="s">
        <v>1006</v>
      </c>
    </row>
    <row r="5" spans="2:11" ht="16.5" customHeight="1">
      <c r="B5" s="3" t="s">
        <v>3</v>
      </c>
      <c r="C5" s="35"/>
      <c r="D5" s="35"/>
      <c r="E5" s="35"/>
      <c r="F5" s="35"/>
      <c r="G5" s="4" t="s">
        <v>4</v>
      </c>
      <c r="H5" s="36" t="s">
        <v>5</v>
      </c>
      <c r="I5" s="36"/>
      <c r="J5" s="37"/>
      <c r="K5" s="15">
        <f>K6+K15+K17</f>
        <v>841368.0700000001</v>
      </c>
    </row>
    <row r="6" spans="2:11" ht="16.5" customHeight="1">
      <c r="B6" s="5"/>
      <c r="C6" s="31" t="s">
        <v>6</v>
      </c>
      <c r="D6" s="31"/>
      <c r="E6" s="31"/>
      <c r="F6" s="31"/>
      <c r="G6" s="6" t="s">
        <v>7</v>
      </c>
      <c r="H6" s="32" t="s">
        <v>8</v>
      </c>
      <c r="I6" s="32"/>
      <c r="J6" s="33"/>
      <c r="K6" s="16">
        <f>SUM(K7:K14)</f>
        <v>140478.76</v>
      </c>
    </row>
    <row r="7" spans="2:11" ht="16.5" customHeight="1">
      <c r="B7" s="5"/>
      <c r="C7" s="27"/>
      <c r="D7" s="27"/>
      <c r="E7" s="28" t="s">
        <v>9</v>
      </c>
      <c r="F7" s="28"/>
      <c r="G7" s="7" t="s">
        <v>10</v>
      </c>
      <c r="H7" s="29" t="s">
        <v>11</v>
      </c>
      <c r="I7" s="29"/>
      <c r="J7" s="30"/>
      <c r="K7" s="18">
        <v>76.71</v>
      </c>
    </row>
    <row r="8" spans="2:11" ht="16.5" customHeight="1">
      <c r="B8" s="5"/>
      <c r="C8" s="27"/>
      <c r="D8" s="27"/>
      <c r="E8" s="28" t="s">
        <v>12</v>
      </c>
      <c r="F8" s="28"/>
      <c r="G8" s="7" t="s">
        <v>13</v>
      </c>
      <c r="H8" s="29" t="s">
        <v>14</v>
      </c>
      <c r="I8" s="29"/>
      <c r="J8" s="30"/>
      <c r="K8" s="18">
        <v>50710.56</v>
      </c>
    </row>
    <row r="9" spans="2:11" ht="16.5" customHeight="1">
      <c r="B9" s="5"/>
      <c r="C9" s="27"/>
      <c r="D9" s="27"/>
      <c r="E9" s="28" t="s">
        <v>15</v>
      </c>
      <c r="F9" s="28"/>
      <c r="G9" s="7" t="s">
        <v>16</v>
      </c>
      <c r="H9" s="29" t="s">
        <v>17</v>
      </c>
      <c r="I9" s="29"/>
      <c r="J9" s="30"/>
      <c r="K9" s="18">
        <v>4158.96</v>
      </c>
    </row>
    <row r="10" spans="2:11" ht="16.5" customHeight="1">
      <c r="B10" s="5"/>
      <c r="C10" s="27"/>
      <c r="D10" s="27"/>
      <c r="E10" s="28" t="s">
        <v>18</v>
      </c>
      <c r="F10" s="28"/>
      <c r="G10" s="7" t="s">
        <v>19</v>
      </c>
      <c r="H10" s="29" t="s">
        <v>20</v>
      </c>
      <c r="I10" s="29"/>
      <c r="J10" s="30"/>
      <c r="K10" s="18">
        <v>9300</v>
      </c>
    </row>
    <row r="11" spans="2:11" ht="16.5" customHeight="1">
      <c r="B11" s="5"/>
      <c r="C11" s="27"/>
      <c r="D11" s="27"/>
      <c r="E11" s="28" t="s">
        <v>21</v>
      </c>
      <c r="F11" s="28"/>
      <c r="G11" s="7" t="s">
        <v>22</v>
      </c>
      <c r="H11" s="29" t="s">
        <v>23</v>
      </c>
      <c r="I11" s="29"/>
      <c r="J11" s="30"/>
      <c r="K11" s="18">
        <v>833</v>
      </c>
    </row>
    <row r="12" spans="2:11" ht="16.5" customHeight="1">
      <c r="B12" s="5"/>
      <c r="C12" s="27"/>
      <c r="D12" s="27"/>
      <c r="E12" s="28" t="s">
        <v>24</v>
      </c>
      <c r="F12" s="28"/>
      <c r="G12" s="7" t="s">
        <v>25</v>
      </c>
      <c r="H12" s="29" t="s">
        <v>26</v>
      </c>
      <c r="I12" s="29"/>
      <c r="J12" s="30"/>
      <c r="K12" s="18">
        <v>9084.24</v>
      </c>
    </row>
    <row r="13" spans="2:11" ht="16.5" customHeight="1">
      <c r="B13" s="5"/>
      <c r="C13" s="27"/>
      <c r="D13" s="27"/>
      <c r="E13" s="28" t="s">
        <v>27</v>
      </c>
      <c r="F13" s="28"/>
      <c r="G13" s="7" t="s">
        <v>28</v>
      </c>
      <c r="H13" s="29" t="s">
        <v>29</v>
      </c>
      <c r="I13" s="29"/>
      <c r="J13" s="30"/>
      <c r="K13" s="18">
        <v>6706.89</v>
      </c>
    </row>
    <row r="14" spans="2:11" ht="16.5" customHeight="1">
      <c r="B14" s="5"/>
      <c r="C14" s="27"/>
      <c r="D14" s="27"/>
      <c r="E14" s="28" t="s">
        <v>30</v>
      </c>
      <c r="F14" s="28"/>
      <c r="G14" s="7" t="s">
        <v>31</v>
      </c>
      <c r="H14" s="29" t="s">
        <v>32</v>
      </c>
      <c r="I14" s="29"/>
      <c r="J14" s="30"/>
      <c r="K14" s="18">
        <v>59608.4</v>
      </c>
    </row>
    <row r="15" spans="2:11" ht="16.5" customHeight="1">
      <c r="B15" s="5"/>
      <c r="C15" s="31" t="s">
        <v>35</v>
      </c>
      <c r="D15" s="31"/>
      <c r="E15" s="31"/>
      <c r="F15" s="31"/>
      <c r="G15" s="6" t="s">
        <v>36</v>
      </c>
      <c r="H15" s="32" t="s">
        <v>37</v>
      </c>
      <c r="I15" s="32"/>
      <c r="J15" s="33"/>
      <c r="K15" s="16">
        <f>K16</f>
        <v>29129.11</v>
      </c>
    </row>
    <row r="16" spans="2:11" ht="32.25" customHeight="1">
      <c r="B16" s="5"/>
      <c r="C16" s="27"/>
      <c r="D16" s="27"/>
      <c r="E16" s="28" t="s">
        <v>38</v>
      </c>
      <c r="F16" s="28"/>
      <c r="G16" s="7" t="s">
        <v>39</v>
      </c>
      <c r="H16" s="29" t="s">
        <v>37</v>
      </c>
      <c r="I16" s="29"/>
      <c r="J16" s="30"/>
      <c r="K16" s="18">
        <v>29129.11</v>
      </c>
    </row>
    <row r="17" spans="2:11" ht="16.5" customHeight="1">
      <c r="B17" s="5"/>
      <c r="C17" s="31" t="s">
        <v>40</v>
      </c>
      <c r="D17" s="31"/>
      <c r="E17" s="31"/>
      <c r="F17" s="31"/>
      <c r="G17" s="6" t="s">
        <v>41</v>
      </c>
      <c r="H17" s="32" t="s">
        <v>42</v>
      </c>
      <c r="I17" s="32"/>
      <c r="J17" s="33"/>
      <c r="K17" s="16">
        <f>SUM(K18:K23)</f>
        <v>671760.2000000001</v>
      </c>
    </row>
    <row r="18" spans="2:11" ht="16.5" customHeight="1">
      <c r="B18" s="5"/>
      <c r="C18" s="27"/>
      <c r="D18" s="27"/>
      <c r="E18" s="28" t="s">
        <v>12</v>
      </c>
      <c r="F18" s="28"/>
      <c r="G18" s="7" t="s">
        <v>13</v>
      </c>
      <c r="H18" s="29" t="s">
        <v>43</v>
      </c>
      <c r="I18" s="29"/>
      <c r="J18" s="30"/>
      <c r="K18" s="18">
        <v>3800</v>
      </c>
    </row>
    <row r="19" spans="2:11" ht="16.5" customHeight="1">
      <c r="B19" s="5"/>
      <c r="C19" s="27"/>
      <c r="D19" s="27"/>
      <c r="E19" s="28" t="s">
        <v>18</v>
      </c>
      <c r="F19" s="28"/>
      <c r="G19" s="7" t="s">
        <v>19</v>
      </c>
      <c r="H19" s="29" t="s">
        <v>44</v>
      </c>
      <c r="I19" s="29"/>
      <c r="J19" s="30"/>
      <c r="K19" s="18">
        <v>607</v>
      </c>
    </row>
    <row r="20" spans="2:11" ht="16.5" customHeight="1">
      <c r="B20" s="5"/>
      <c r="C20" s="27"/>
      <c r="D20" s="27"/>
      <c r="E20" s="28" t="s">
        <v>21</v>
      </c>
      <c r="F20" s="28"/>
      <c r="G20" s="7" t="s">
        <v>22</v>
      </c>
      <c r="H20" s="29" t="s">
        <v>45</v>
      </c>
      <c r="I20" s="29"/>
      <c r="J20" s="30"/>
      <c r="K20" s="18">
        <v>93</v>
      </c>
    </row>
    <row r="21" spans="2:11" ht="16.5" customHeight="1">
      <c r="B21" s="5"/>
      <c r="C21" s="27"/>
      <c r="D21" s="27"/>
      <c r="E21" s="28" t="s">
        <v>24</v>
      </c>
      <c r="F21" s="28"/>
      <c r="G21" s="7" t="s">
        <v>25</v>
      </c>
      <c r="H21" s="29" t="s">
        <v>46</v>
      </c>
      <c r="I21" s="29"/>
      <c r="J21" s="30"/>
      <c r="K21" s="18">
        <v>6993.98</v>
      </c>
    </row>
    <row r="22" spans="2:11" ht="16.5" customHeight="1">
      <c r="B22" s="5"/>
      <c r="C22" s="27"/>
      <c r="D22" s="27"/>
      <c r="E22" s="28" t="s">
        <v>30</v>
      </c>
      <c r="F22" s="28"/>
      <c r="G22" s="7" t="s">
        <v>31</v>
      </c>
      <c r="H22" s="29" t="s">
        <v>47</v>
      </c>
      <c r="I22" s="29"/>
      <c r="J22" s="30"/>
      <c r="K22" s="18">
        <v>1677.79</v>
      </c>
    </row>
    <row r="23" spans="2:11" ht="16.5" customHeight="1">
      <c r="B23" s="5"/>
      <c r="C23" s="27"/>
      <c r="D23" s="27"/>
      <c r="E23" s="28" t="s">
        <v>48</v>
      </c>
      <c r="F23" s="28"/>
      <c r="G23" s="7" t="s">
        <v>49</v>
      </c>
      <c r="H23" s="29" t="s">
        <v>50</v>
      </c>
      <c r="I23" s="29"/>
      <c r="J23" s="30"/>
      <c r="K23" s="18">
        <v>658588.43</v>
      </c>
    </row>
    <row r="24" spans="2:11" ht="16.5" customHeight="1">
      <c r="B24" s="3" t="s">
        <v>51</v>
      </c>
      <c r="C24" s="35"/>
      <c r="D24" s="35"/>
      <c r="E24" s="35"/>
      <c r="F24" s="35"/>
      <c r="G24" s="4" t="s">
        <v>52</v>
      </c>
      <c r="H24" s="36" t="s">
        <v>53</v>
      </c>
      <c r="I24" s="36"/>
      <c r="J24" s="37"/>
      <c r="K24" s="15">
        <f>K25</f>
        <v>17218</v>
      </c>
    </row>
    <row r="25" spans="2:11" ht="16.5" customHeight="1">
      <c r="B25" s="5"/>
      <c r="C25" s="31" t="s">
        <v>54</v>
      </c>
      <c r="D25" s="31"/>
      <c r="E25" s="31"/>
      <c r="F25" s="31"/>
      <c r="G25" s="6" t="s">
        <v>55</v>
      </c>
      <c r="H25" s="32" t="s">
        <v>53</v>
      </c>
      <c r="I25" s="32"/>
      <c r="J25" s="33"/>
      <c r="K25" s="16">
        <f>K26+K27</f>
        <v>17218</v>
      </c>
    </row>
    <row r="26" spans="2:11" ht="16.5" customHeight="1">
      <c r="B26" s="5"/>
      <c r="C26" s="27"/>
      <c r="D26" s="27"/>
      <c r="E26" s="28" t="s">
        <v>30</v>
      </c>
      <c r="F26" s="28"/>
      <c r="G26" s="7" t="s">
        <v>31</v>
      </c>
      <c r="H26" s="29" t="s">
        <v>56</v>
      </c>
      <c r="I26" s="29"/>
      <c r="J26" s="30"/>
      <c r="K26" s="18">
        <v>12744</v>
      </c>
    </row>
    <row r="27" spans="2:11" ht="30" customHeight="1">
      <c r="B27" s="5"/>
      <c r="C27" s="27"/>
      <c r="D27" s="27"/>
      <c r="E27" s="28" t="s">
        <v>57</v>
      </c>
      <c r="F27" s="28"/>
      <c r="G27" s="7" t="s">
        <v>58</v>
      </c>
      <c r="H27" s="29" t="s">
        <v>59</v>
      </c>
      <c r="I27" s="29"/>
      <c r="J27" s="30"/>
      <c r="K27" s="18">
        <v>4474</v>
      </c>
    </row>
    <row r="28" spans="2:11" ht="16.5" customHeight="1">
      <c r="B28" s="3" t="s">
        <v>60</v>
      </c>
      <c r="C28" s="35"/>
      <c r="D28" s="35"/>
      <c r="E28" s="35"/>
      <c r="F28" s="35"/>
      <c r="G28" s="4" t="s">
        <v>61</v>
      </c>
      <c r="H28" s="36" t="s">
        <v>62</v>
      </c>
      <c r="I28" s="36"/>
      <c r="J28" s="37"/>
      <c r="K28" s="15">
        <f>K29</f>
        <v>29069.23</v>
      </c>
    </row>
    <row r="29" spans="2:11" ht="16.5" customHeight="1">
      <c r="B29" s="5"/>
      <c r="C29" s="31" t="s">
        <v>63</v>
      </c>
      <c r="D29" s="31"/>
      <c r="E29" s="31"/>
      <c r="F29" s="31"/>
      <c r="G29" s="6" t="s">
        <v>41</v>
      </c>
      <c r="H29" s="32" t="s">
        <v>62</v>
      </c>
      <c r="I29" s="32"/>
      <c r="J29" s="33"/>
      <c r="K29" s="16">
        <f>SUM(K30:K34)</f>
        <v>29069.23</v>
      </c>
    </row>
    <row r="30" spans="2:11" ht="16.5" customHeight="1">
      <c r="B30" s="5"/>
      <c r="C30" s="27"/>
      <c r="D30" s="27"/>
      <c r="E30" s="28" t="s">
        <v>24</v>
      </c>
      <c r="F30" s="28"/>
      <c r="G30" s="7" t="s">
        <v>25</v>
      </c>
      <c r="H30" s="29" t="s">
        <v>64</v>
      </c>
      <c r="I30" s="29"/>
      <c r="J30" s="30"/>
      <c r="K30" s="18">
        <v>3021.97</v>
      </c>
    </row>
    <row r="31" spans="2:11" ht="16.5" customHeight="1">
      <c r="B31" s="5"/>
      <c r="C31" s="27"/>
      <c r="D31" s="27"/>
      <c r="E31" s="28" t="s">
        <v>65</v>
      </c>
      <c r="F31" s="28"/>
      <c r="G31" s="7" t="s">
        <v>66</v>
      </c>
      <c r="H31" s="29" t="s">
        <v>67</v>
      </c>
      <c r="I31" s="29"/>
      <c r="J31" s="30"/>
      <c r="K31" s="18">
        <v>14528.47</v>
      </c>
    </row>
    <row r="32" spans="2:11" ht="16.5" customHeight="1">
      <c r="B32" s="5"/>
      <c r="C32" s="27"/>
      <c r="D32" s="27"/>
      <c r="E32" s="28" t="s">
        <v>27</v>
      </c>
      <c r="F32" s="28"/>
      <c r="G32" s="7" t="s">
        <v>28</v>
      </c>
      <c r="H32" s="29" t="s">
        <v>68</v>
      </c>
      <c r="I32" s="29"/>
      <c r="J32" s="30"/>
      <c r="K32" s="18">
        <v>1591.09</v>
      </c>
    </row>
    <row r="33" spans="2:11" ht="16.5" customHeight="1">
      <c r="B33" s="5"/>
      <c r="C33" s="27"/>
      <c r="D33" s="27"/>
      <c r="E33" s="28" t="s">
        <v>30</v>
      </c>
      <c r="F33" s="28"/>
      <c r="G33" s="7" t="s">
        <v>31</v>
      </c>
      <c r="H33" s="29" t="s">
        <v>69</v>
      </c>
      <c r="I33" s="29"/>
      <c r="J33" s="30"/>
      <c r="K33" s="18">
        <v>5895.7</v>
      </c>
    </row>
    <row r="34" spans="2:11" ht="25.5" customHeight="1">
      <c r="B34" s="5"/>
      <c r="C34" s="27"/>
      <c r="D34" s="27"/>
      <c r="E34" s="28" t="s">
        <v>70</v>
      </c>
      <c r="F34" s="28"/>
      <c r="G34" s="7" t="s">
        <v>71</v>
      </c>
      <c r="H34" s="29" t="s">
        <v>72</v>
      </c>
      <c r="I34" s="29"/>
      <c r="J34" s="30"/>
      <c r="K34" s="18">
        <v>4032</v>
      </c>
    </row>
    <row r="35" spans="2:11" ht="16.5" customHeight="1">
      <c r="B35" s="3" t="s">
        <v>73</v>
      </c>
      <c r="C35" s="35"/>
      <c r="D35" s="35"/>
      <c r="E35" s="35"/>
      <c r="F35" s="35"/>
      <c r="G35" s="4" t="s">
        <v>74</v>
      </c>
      <c r="H35" s="36" t="s">
        <v>75</v>
      </c>
      <c r="I35" s="36"/>
      <c r="J35" s="37"/>
      <c r="K35" s="15">
        <f>K36+K39+K48+K53</f>
        <v>2558842.6</v>
      </c>
    </row>
    <row r="36" spans="2:11" ht="16.5" customHeight="1">
      <c r="B36" s="5"/>
      <c r="C36" s="31" t="s">
        <v>76</v>
      </c>
      <c r="D36" s="31"/>
      <c r="E36" s="31"/>
      <c r="F36" s="31"/>
      <c r="G36" s="6" t="s">
        <v>77</v>
      </c>
      <c r="H36" s="32" t="s">
        <v>78</v>
      </c>
      <c r="I36" s="32"/>
      <c r="J36" s="33"/>
      <c r="K36" s="16">
        <f>K37+K38</f>
        <v>3558.49</v>
      </c>
    </row>
    <row r="37" spans="2:11" ht="16.5" customHeight="1">
      <c r="B37" s="5"/>
      <c r="C37" s="27"/>
      <c r="D37" s="27"/>
      <c r="E37" s="28" t="s">
        <v>27</v>
      </c>
      <c r="F37" s="28"/>
      <c r="G37" s="7" t="s">
        <v>28</v>
      </c>
      <c r="H37" s="29" t="s">
        <v>81</v>
      </c>
      <c r="I37" s="29"/>
      <c r="J37" s="30"/>
      <c r="K37" s="18">
        <v>1550</v>
      </c>
    </row>
    <row r="38" spans="2:11" ht="16.5" customHeight="1">
      <c r="B38" s="5"/>
      <c r="C38" s="27"/>
      <c r="D38" s="27"/>
      <c r="E38" s="28" t="s">
        <v>30</v>
      </c>
      <c r="F38" s="28"/>
      <c r="G38" s="7" t="s">
        <v>31</v>
      </c>
      <c r="H38" s="29" t="s">
        <v>82</v>
      </c>
      <c r="I38" s="29"/>
      <c r="J38" s="30"/>
      <c r="K38" s="18">
        <v>2008.49</v>
      </c>
    </row>
    <row r="39" spans="2:11" ht="16.5" customHeight="1">
      <c r="B39" s="5"/>
      <c r="C39" s="31" t="s">
        <v>83</v>
      </c>
      <c r="D39" s="31"/>
      <c r="E39" s="31"/>
      <c r="F39" s="31"/>
      <c r="G39" s="6" t="s">
        <v>84</v>
      </c>
      <c r="H39" s="32" t="s">
        <v>85</v>
      </c>
      <c r="I39" s="32"/>
      <c r="J39" s="33"/>
      <c r="K39" s="16">
        <f>SUM(K40:K47)</f>
        <v>2478880.9099999997</v>
      </c>
    </row>
    <row r="40" spans="2:11" ht="16.5" customHeight="1">
      <c r="B40" s="5"/>
      <c r="C40" s="27"/>
      <c r="D40" s="27"/>
      <c r="E40" s="28" t="s">
        <v>24</v>
      </c>
      <c r="F40" s="28"/>
      <c r="G40" s="7" t="s">
        <v>25</v>
      </c>
      <c r="H40" s="29" t="s">
        <v>86</v>
      </c>
      <c r="I40" s="29"/>
      <c r="J40" s="30"/>
      <c r="K40" s="18">
        <v>4933.3</v>
      </c>
    </row>
    <row r="41" spans="2:11" ht="16.5" customHeight="1">
      <c r="B41" s="5"/>
      <c r="C41" s="27"/>
      <c r="D41" s="27"/>
      <c r="E41" s="28" t="s">
        <v>65</v>
      </c>
      <c r="F41" s="28"/>
      <c r="G41" s="7" t="s">
        <v>66</v>
      </c>
      <c r="H41" s="29" t="s">
        <v>87</v>
      </c>
      <c r="I41" s="29"/>
      <c r="J41" s="30"/>
      <c r="K41" s="18">
        <v>1246.74</v>
      </c>
    </row>
    <row r="42" spans="2:11" ht="16.5" customHeight="1">
      <c r="B42" s="5"/>
      <c r="C42" s="27"/>
      <c r="D42" s="27"/>
      <c r="E42" s="28" t="s">
        <v>27</v>
      </c>
      <c r="F42" s="28"/>
      <c r="G42" s="7" t="s">
        <v>28</v>
      </c>
      <c r="H42" s="29" t="s">
        <v>88</v>
      </c>
      <c r="I42" s="29"/>
      <c r="J42" s="30"/>
      <c r="K42" s="18">
        <v>119750.71</v>
      </c>
    </row>
    <row r="43" spans="2:11" ht="16.5" customHeight="1">
      <c r="B43" s="5"/>
      <c r="C43" s="27"/>
      <c r="D43" s="27"/>
      <c r="E43" s="28" t="s">
        <v>30</v>
      </c>
      <c r="F43" s="28"/>
      <c r="G43" s="7" t="s">
        <v>31</v>
      </c>
      <c r="H43" s="29" t="s">
        <v>89</v>
      </c>
      <c r="I43" s="29"/>
      <c r="J43" s="30"/>
      <c r="K43" s="18">
        <v>94464.4</v>
      </c>
    </row>
    <row r="44" spans="2:11" ht="16.5" customHeight="1">
      <c r="B44" s="5"/>
      <c r="C44" s="27"/>
      <c r="D44" s="27"/>
      <c r="E44" s="28" t="s">
        <v>48</v>
      </c>
      <c r="F44" s="28"/>
      <c r="G44" s="7" t="s">
        <v>49</v>
      </c>
      <c r="H44" s="29" t="s">
        <v>90</v>
      </c>
      <c r="I44" s="29"/>
      <c r="J44" s="30"/>
      <c r="K44" s="18">
        <v>4047.5</v>
      </c>
    </row>
    <row r="45" spans="2:11" ht="16.5" customHeight="1">
      <c r="B45" s="5"/>
      <c r="C45" s="27"/>
      <c r="D45" s="27"/>
      <c r="E45" s="28" t="s">
        <v>70</v>
      </c>
      <c r="F45" s="28"/>
      <c r="G45" s="7" t="s">
        <v>71</v>
      </c>
      <c r="H45" s="29" t="s">
        <v>91</v>
      </c>
      <c r="I45" s="29"/>
      <c r="J45" s="30"/>
      <c r="K45" s="18">
        <v>42950.84</v>
      </c>
    </row>
    <row r="46" spans="2:11" ht="16.5" customHeight="1">
      <c r="B46" s="5"/>
      <c r="C46" s="27"/>
      <c r="D46" s="27"/>
      <c r="E46" s="28" t="s">
        <v>33</v>
      </c>
      <c r="F46" s="28"/>
      <c r="G46" s="7" t="s">
        <v>34</v>
      </c>
      <c r="H46" s="29" t="s">
        <v>92</v>
      </c>
      <c r="I46" s="29"/>
      <c r="J46" s="30"/>
      <c r="K46" s="18">
        <v>2188400.32</v>
      </c>
    </row>
    <row r="47" spans="2:11" ht="16.5" customHeight="1">
      <c r="B47" s="5"/>
      <c r="C47" s="27"/>
      <c r="D47" s="27"/>
      <c r="E47" s="28" t="s">
        <v>93</v>
      </c>
      <c r="F47" s="28"/>
      <c r="G47" s="7" t="s">
        <v>94</v>
      </c>
      <c r="H47" s="29" t="s">
        <v>95</v>
      </c>
      <c r="I47" s="29"/>
      <c r="J47" s="30"/>
      <c r="K47" s="18">
        <v>23087.1</v>
      </c>
    </row>
    <row r="48" spans="2:11" ht="16.5" customHeight="1">
      <c r="B48" s="5"/>
      <c r="C48" s="31" t="s">
        <v>96</v>
      </c>
      <c r="D48" s="31"/>
      <c r="E48" s="31"/>
      <c r="F48" s="31"/>
      <c r="G48" s="6" t="s">
        <v>97</v>
      </c>
      <c r="H48" s="32" t="s">
        <v>98</v>
      </c>
      <c r="I48" s="32"/>
      <c r="J48" s="33"/>
      <c r="K48" s="16">
        <f>K49+K50+K51+K52</f>
        <v>70752.79</v>
      </c>
    </row>
    <row r="49" spans="2:11" ht="16.5" customHeight="1">
      <c r="B49" s="5"/>
      <c r="C49" s="27"/>
      <c r="D49" s="27"/>
      <c r="E49" s="28" t="s">
        <v>24</v>
      </c>
      <c r="F49" s="28"/>
      <c r="G49" s="7" t="s">
        <v>25</v>
      </c>
      <c r="H49" s="29" t="s">
        <v>99</v>
      </c>
      <c r="I49" s="29"/>
      <c r="J49" s="30"/>
      <c r="K49" s="18">
        <v>396.88</v>
      </c>
    </row>
    <row r="50" spans="2:11" ht="16.5" customHeight="1">
      <c r="B50" s="5"/>
      <c r="C50" s="27"/>
      <c r="D50" s="27"/>
      <c r="E50" s="28" t="s">
        <v>27</v>
      </c>
      <c r="F50" s="28"/>
      <c r="G50" s="7" t="s">
        <v>28</v>
      </c>
      <c r="H50" s="29" t="s">
        <v>100</v>
      </c>
      <c r="I50" s="29"/>
      <c r="J50" s="30"/>
      <c r="K50" s="18">
        <v>26367</v>
      </c>
    </row>
    <row r="51" spans="2:11" ht="16.5" customHeight="1">
      <c r="B51" s="5"/>
      <c r="C51" s="27"/>
      <c r="D51" s="27"/>
      <c r="E51" s="28" t="s">
        <v>30</v>
      </c>
      <c r="F51" s="28"/>
      <c r="G51" s="7" t="s">
        <v>31</v>
      </c>
      <c r="H51" s="29" t="s">
        <v>101</v>
      </c>
      <c r="I51" s="29"/>
      <c r="J51" s="30"/>
      <c r="K51" s="18">
        <v>43918.43</v>
      </c>
    </row>
    <row r="52" spans="2:11" ht="16.5" customHeight="1">
      <c r="B52" s="5"/>
      <c r="C52" s="27"/>
      <c r="D52" s="27"/>
      <c r="E52" s="28" t="s">
        <v>102</v>
      </c>
      <c r="F52" s="28"/>
      <c r="G52" s="7" t="s">
        <v>103</v>
      </c>
      <c r="H52" s="29" t="s">
        <v>104</v>
      </c>
      <c r="I52" s="29"/>
      <c r="J52" s="30"/>
      <c r="K52" s="18">
        <v>70.48</v>
      </c>
    </row>
    <row r="53" spans="2:11" ht="16.5" customHeight="1">
      <c r="B53" s="5"/>
      <c r="C53" s="31" t="s">
        <v>105</v>
      </c>
      <c r="D53" s="31"/>
      <c r="E53" s="31"/>
      <c r="F53" s="31"/>
      <c r="G53" s="6" t="s">
        <v>41</v>
      </c>
      <c r="H53" s="32" t="s">
        <v>106</v>
      </c>
      <c r="I53" s="32"/>
      <c r="J53" s="33"/>
      <c r="K53" s="16">
        <f>SUM(K54:K55)</f>
        <v>5650.41</v>
      </c>
    </row>
    <row r="54" spans="2:11" ht="16.5" customHeight="1">
      <c r="B54" s="5"/>
      <c r="C54" s="27"/>
      <c r="D54" s="27"/>
      <c r="E54" s="28" t="s">
        <v>24</v>
      </c>
      <c r="F54" s="28"/>
      <c r="G54" s="7" t="s">
        <v>25</v>
      </c>
      <c r="H54" s="29" t="s">
        <v>107</v>
      </c>
      <c r="I54" s="29"/>
      <c r="J54" s="30"/>
      <c r="K54" s="18">
        <v>2250.41</v>
      </c>
    </row>
    <row r="55" spans="2:11" ht="22.5" customHeight="1">
      <c r="B55" s="5"/>
      <c r="C55" s="27"/>
      <c r="D55" s="27"/>
      <c r="E55" s="28" t="s">
        <v>33</v>
      </c>
      <c r="F55" s="28"/>
      <c r="G55" s="7" t="s">
        <v>34</v>
      </c>
      <c r="H55" s="29" t="s">
        <v>108</v>
      </c>
      <c r="I55" s="29"/>
      <c r="J55" s="30"/>
      <c r="K55" s="18">
        <v>3400</v>
      </c>
    </row>
    <row r="56" spans="2:11" ht="16.5" customHeight="1">
      <c r="B56" s="3" t="s">
        <v>109</v>
      </c>
      <c r="C56" s="35"/>
      <c r="D56" s="35"/>
      <c r="E56" s="35"/>
      <c r="F56" s="35"/>
      <c r="G56" s="4" t="s">
        <v>110</v>
      </c>
      <c r="H56" s="36" t="s">
        <v>111</v>
      </c>
      <c r="I56" s="36"/>
      <c r="J56" s="37"/>
      <c r="K56" s="15">
        <f>K57+K59</f>
        <v>9830.52</v>
      </c>
    </row>
    <row r="57" spans="2:11" ht="16.5" customHeight="1">
      <c r="B57" s="5"/>
      <c r="C57" s="31" t="s">
        <v>112</v>
      </c>
      <c r="D57" s="31"/>
      <c r="E57" s="31"/>
      <c r="F57" s="31"/>
      <c r="G57" s="6" t="s">
        <v>113</v>
      </c>
      <c r="H57" s="32" t="s">
        <v>114</v>
      </c>
      <c r="I57" s="32"/>
      <c r="J57" s="33"/>
      <c r="K57" s="16">
        <f>K58</f>
        <v>3692.82</v>
      </c>
    </row>
    <row r="58" spans="2:11" ht="16.5" customHeight="1">
      <c r="B58" s="5"/>
      <c r="C58" s="27"/>
      <c r="D58" s="27"/>
      <c r="E58" s="28" t="s">
        <v>30</v>
      </c>
      <c r="F58" s="28"/>
      <c r="G58" s="7" t="s">
        <v>31</v>
      </c>
      <c r="H58" s="29" t="s">
        <v>114</v>
      </c>
      <c r="I58" s="29"/>
      <c r="J58" s="30"/>
      <c r="K58" s="18">
        <v>3692.82</v>
      </c>
    </row>
    <row r="59" spans="2:11" ht="16.5" customHeight="1">
      <c r="B59" s="5"/>
      <c r="C59" s="31" t="s">
        <v>115</v>
      </c>
      <c r="D59" s="31"/>
      <c r="E59" s="31"/>
      <c r="F59" s="31"/>
      <c r="G59" s="6" t="s">
        <v>41</v>
      </c>
      <c r="H59" s="32" t="s">
        <v>116</v>
      </c>
      <c r="I59" s="32"/>
      <c r="J59" s="33"/>
      <c r="K59" s="16">
        <f>K60</f>
        <v>6137.7</v>
      </c>
    </row>
    <row r="60" spans="2:11" ht="16.5" customHeight="1">
      <c r="B60" s="5"/>
      <c r="C60" s="27"/>
      <c r="D60" s="27"/>
      <c r="E60" s="28" t="s">
        <v>33</v>
      </c>
      <c r="F60" s="28"/>
      <c r="G60" s="7" t="s">
        <v>34</v>
      </c>
      <c r="H60" s="29" t="s">
        <v>116</v>
      </c>
      <c r="I60" s="29"/>
      <c r="J60" s="30"/>
      <c r="K60" s="18">
        <v>6137.7</v>
      </c>
    </row>
    <row r="61" spans="2:11" ht="16.5" customHeight="1">
      <c r="B61" s="3" t="s">
        <v>117</v>
      </c>
      <c r="C61" s="35"/>
      <c r="D61" s="35"/>
      <c r="E61" s="35"/>
      <c r="F61" s="35"/>
      <c r="G61" s="4" t="s">
        <v>118</v>
      </c>
      <c r="H61" s="36" t="s">
        <v>119</v>
      </c>
      <c r="I61" s="36"/>
      <c r="J61" s="37"/>
      <c r="K61" s="15">
        <f>K62+K78+K80</f>
        <v>2930799.7800000003</v>
      </c>
    </row>
    <row r="62" spans="2:11" ht="16.5" customHeight="1">
      <c r="B62" s="5"/>
      <c r="C62" s="31" t="s">
        <v>120</v>
      </c>
      <c r="D62" s="31"/>
      <c r="E62" s="31"/>
      <c r="F62" s="31"/>
      <c r="G62" s="6" t="s">
        <v>121</v>
      </c>
      <c r="H62" s="32" t="s">
        <v>122</v>
      </c>
      <c r="I62" s="32"/>
      <c r="J62" s="33"/>
      <c r="K62" s="16">
        <f>SUM(K63:K77)</f>
        <v>2579569.7800000003</v>
      </c>
    </row>
    <row r="63" spans="2:11" ht="16.5" customHeight="1">
      <c r="B63" s="5"/>
      <c r="C63" s="27"/>
      <c r="D63" s="27"/>
      <c r="E63" s="28" t="s">
        <v>24</v>
      </c>
      <c r="F63" s="28"/>
      <c r="G63" s="7" t="s">
        <v>25</v>
      </c>
      <c r="H63" s="29" t="s">
        <v>59</v>
      </c>
      <c r="I63" s="29"/>
      <c r="J63" s="30"/>
      <c r="K63" s="18">
        <v>142.04</v>
      </c>
    </row>
    <row r="64" spans="2:11" ht="16.5" customHeight="1">
      <c r="B64" s="5"/>
      <c r="C64" s="27"/>
      <c r="D64" s="27"/>
      <c r="E64" s="28" t="s">
        <v>65</v>
      </c>
      <c r="F64" s="28"/>
      <c r="G64" s="7" t="s">
        <v>66</v>
      </c>
      <c r="H64" s="29" t="s">
        <v>123</v>
      </c>
      <c r="I64" s="29"/>
      <c r="J64" s="30"/>
      <c r="K64" s="18">
        <v>326535.14</v>
      </c>
    </row>
    <row r="65" spans="2:11" ht="16.5" customHeight="1">
      <c r="B65" s="5"/>
      <c r="C65" s="27"/>
      <c r="D65" s="27"/>
      <c r="E65" s="28" t="s">
        <v>27</v>
      </c>
      <c r="F65" s="28"/>
      <c r="G65" s="7" t="s">
        <v>28</v>
      </c>
      <c r="H65" s="29" t="s">
        <v>124</v>
      </c>
      <c r="I65" s="29"/>
      <c r="J65" s="30"/>
      <c r="K65" s="18">
        <v>141772.74</v>
      </c>
    </row>
    <row r="66" spans="2:11" ht="16.5" customHeight="1">
      <c r="B66" s="5"/>
      <c r="C66" s="27"/>
      <c r="D66" s="27"/>
      <c r="E66" s="28" t="s">
        <v>30</v>
      </c>
      <c r="F66" s="28"/>
      <c r="G66" s="7" t="s">
        <v>31</v>
      </c>
      <c r="H66" s="29" t="s">
        <v>125</v>
      </c>
      <c r="I66" s="29"/>
      <c r="J66" s="30"/>
      <c r="K66" s="18">
        <v>1596788.74</v>
      </c>
    </row>
    <row r="67" spans="2:11" ht="25.5" customHeight="1">
      <c r="B67" s="5"/>
      <c r="C67" s="27"/>
      <c r="D67" s="27"/>
      <c r="E67" s="28" t="s">
        <v>126</v>
      </c>
      <c r="F67" s="28"/>
      <c r="G67" s="7" t="s">
        <v>127</v>
      </c>
      <c r="H67" s="29" t="s">
        <v>128</v>
      </c>
      <c r="I67" s="29"/>
      <c r="J67" s="30"/>
      <c r="K67" s="18">
        <v>35880</v>
      </c>
    </row>
    <row r="68" spans="2:11" ht="32.25" customHeight="1">
      <c r="B68" s="5"/>
      <c r="C68" s="27"/>
      <c r="D68" s="27"/>
      <c r="E68" s="28" t="s">
        <v>129</v>
      </c>
      <c r="F68" s="28"/>
      <c r="G68" s="7" t="s">
        <v>130</v>
      </c>
      <c r="H68" s="29" t="s">
        <v>131</v>
      </c>
      <c r="I68" s="29"/>
      <c r="J68" s="30"/>
      <c r="K68" s="18">
        <v>322517.38</v>
      </c>
    </row>
    <row r="69" spans="2:11" ht="16.5" customHeight="1">
      <c r="B69" s="5"/>
      <c r="C69" s="27"/>
      <c r="D69" s="27"/>
      <c r="E69" s="28" t="s">
        <v>48</v>
      </c>
      <c r="F69" s="28"/>
      <c r="G69" s="7" t="s">
        <v>49</v>
      </c>
      <c r="H69" s="29" t="s">
        <v>132</v>
      </c>
      <c r="I69" s="29"/>
      <c r="J69" s="30"/>
      <c r="K69" s="18">
        <v>16239.25</v>
      </c>
    </row>
    <row r="70" spans="2:11" ht="16.5" customHeight="1">
      <c r="B70" s="5"/>
      <c r="C70" s="27"/>
      <c r="D70" s="27"/>
      <c r="E70" s="28" t="s">
        <v>133</v>
      </c>
      <c r="F70" s="28"/>
      <c r="G70" s="7" t="s">
        <v>134</v>
      </c>
      <c r="H70" s="29" t="s">
        <v>135</v>
      </c>
      <c r="I70" s="29"/>
      <c r="J70" s="30"/>
      <c r="K70" s="18">
        <v>15184</v>
      </c>
    </row>
    <row r="71" spans="2:11" ht="16.5" customHeight="1">
      <c r="B71" s="5"/>
      <c r="C71" s="27"/>
      <c r="D71" s="27"/>
      <c r="E71" s="28" t="s">
        <v>102</v>
      </c>
      <c r="F71" s="28"/>
      <c r="G71" s="7" t="s">
        <v>103</v>
      </c>
      <c r="H71" s="29" t="s">
        <v>114</v>
      </c>
      <c r="I71" s="29"/>
      <c r="J71" s="30"/>
      <c r="K71" s="18">
        <v>1966</v>
      </c>
    </row>
    <row r="72" spans="2:11" ht="16.5" customHeight="1">
      <c r="B72" s="5"/>
      <c r="C72" s="27"/>
      <c r="D72" s="27"/>
      <c r="E72" s="28" t="s">
        <v>70</v>
      </c>
      <c r="F72" s="28"/>
      <c r="G72" s="7" t="s">
        <v>71</v>
      </c>
      <c r="H72" s="29" t="s">
        <v>136</v>
      </c>
      <c r="I72" s="29"/>
      <c r="J72" s="30"/>
      <c r="K72" s="18">
        <v>4266.39</v>
      </c>
    </row>
    <row r="73" spans="2:11" ht="16.5" customHeight="1">
      <c r="B73" s="5"/>
      <c r="C73" s="27"/>
      <c r="D73" s="27"/>
      <c r="E73" s="28" t="s">
        <v>139</v>
      </c>
      <c r="F73" s="28"/>
      <c r="G73" s="7" t="s">
        <v>140</v>
      </c>
      <c r="H73" s="29" t="s">
        <v>141</v>
      </c>
      <c r="I73" s="29"/>
      <c r="J73" s="30"/>
      <c r="K73" s="18">
        <v>1560</v>
      </c>
    </row>
    <row r="74" spans="2:11" ht="30.75" customHeight="1">
      <c r="B74" s="5"/>
      <c r="C74" s="27"/>
      <c r="D74" s="27"/>
      <c r="E74" s="28" t="s">
        <v>142</v>
      </c>
      <c r="F74" s="28"/>
      <c r="G74" s="7" t="s">
        <v>143</v>
      </c>
      <c r="H74" s="29" t="s">
        <v>144</v>
      </c>
      <c r="I74" s="29"/>
      <c r="J74" s="30"/>
      <c r="K74" s="18">
        <v>1312.4</v>
      </c>
    </row>
    <row r="75" spans="2:11" ht="24.75" customHeight="1">
      <c r="B75" s="5"/>
      <c r="C75" s="27"/>
      <c r="D75" s="27"/>
      <c r="E75" s="28" t="s">
        <v>145</v>
      </c>
      <c r="F75" s="28"/>
      <c r="G75" s="7" t="s">
        <v>146</v>
      </c>
      <c r="H75" s="29" t="s">
        <v>147</v>
      </c>
      <c r="I75" s="29"/>
      <c r="J75" s="30"/>
      <c r="K75" s="18">
        <v>38505.72</v>
      </c>
    </row>
    <row r="76" spans="2:11" ht="16.5" customHeight="1">
      <c r="B76" s="5"/>
      <c r="C76" s="27"/>
      <c r="D76" s="27"/>
      <c r="E76" s="28" t="s">
        <v>33</v>
      </c>
      <c r="F76" s="28"/>
      <c r="G76" s="7" t="s">
        <v>34</v>
      </c>
      <c r="H76" s="29" t="s">
        <v>148</v>
      </c>
      <c r="I76" s="29"/>
      <c r="J76" s="30"/>
      <c r="K76" s="18">
        <v>76899.98</v>
      </c>
    </row>
    <row r="77" spans="2:11" ht="16.5" customHeight="1">
      <c r="B77" s="5"/>
      <c r="C77" s="27"/>
      <c r="D77" s="27"/>
      <c r="E77" s="28" t="s">
        <v>93</v>
      </c>
      <c r="F77" s="28"/>
      <c r="G77" s="7" t="s">
        <v>94</v>
      </c>
      <c r="H77" s="29" t="s">
        <v>149</v>
      </c>
      <c r="I77" s="29"/>
      <c r="J77" s="30"/>
      <c r="K77" s="18">
        <v>0</v>
      </c>
    </row>
    <row r="78" spans="2:11" ht="16.5" customHeight="1">
      <c r="B78" s="5"/>
      <c r="C78" s="31" t="s">
        <v>150</v>
      </c>
      <c r="D78" s="31"/>
      <c r="E78" s="31"/>
      <c r="F78" s="31"/>
      <c r="G78" s="6" t="s">
        <v>151</v>
      </c>
      <c r="H78" s="32" t="s">
        <v>152</v>
      </c>
      <c r="I78" s="32"/>
      <c r="J78" s="33"/>
      <c r="K78" s="16">
        <f>K79</f>
        <v>350000</v>
      </c>
    </row>
    <row r="79" spans="2:11" ht="67.5" customHeight="1">
      <c r="B79" s="5"/>
      <c r="C79" s="27"/>
      <c r="D79" s="27"/>
      <c r="E79" s="28" t="s">
        <v>153</v>
      </c>
      <c r="F79" s="28"/>
      <c r="G79" s="7" t="s">
        <v>154</v>
      </c>
      <c r="H79" s="29" t="s">
        <v>152</v>
      </c>
      <c r="I79" s="29"/>
      <c r="J79" s="30"/>
      <c r="K79" s="18">
        <v>350000</v>
      </c>
    </row>
    <row r="80" spans="2:11" ht="16.5" customHeight="1">
      <c r="B80" s="5"/>
      <c r="C80" s="31" t="s">
        <v>155</v>
      </c>
      <c r="D80" s="31"/>
      <c r="E80" s="31"/>
      <c r="F80" s="31"/>
      <c r="G80" s="6" t="s">
        <v>41</v>
      </c>
      <c r="H80" s="32" t="s">
        <v>114</v>
      </c>
      <c r="I80" s="32"/>
      <c r="J80" s="33"/>
      <c r="K80" s="16">
        <f>K81</f>
        <v>1230</v>
      </c>
    </row>
    <row r="81" spans="2:11" ht="16.5" customHeight="1">
      <c r="B81" s="5"/>
      <c r="C81" s="27"/>
      <c r="D81" s="27"/>
      <c r="E81" s="28" t="s">
        <v>30</v>
      </c>
      <c r="F81" s="28"/>
      <c r="G81" s="7" t="s">
        <v>31</v>
      </c>
      <c r="H81" s="29" t="s">
        <v>114</v>
      </c>
      <c r="I81" s="29"/>
      <c r="J81" s="30"/>
      <c r="K81" s="18">
        <v>1230</v>
      </c>
    </row>
    <row r="82" spans="2:11" ht="16.5" customHeight="1">
      <c r="B82" s="3" t="s">
        <v>156</v>
      </c>
      <c r="C82" s="35"/>
      <c r="D82" s="35"/>
      <c r="E82" s="35"/>
      <c r="F82" s="35"/>
      <c r="G82" s="4" t="s">
        <v>157</v>
      </c>
      <c r="H82" s="36" t="s">
        <v>158</v>
      </c>
      <c r="I82" s="36"/>
      <c r="J82" s="37"/>
      <c r="K82" s="15">
        <f>K83+K85</f>
        <v>381792.19999999995</v>
      </c>
    </row>
    <row r="83" spans="2:11" ht="16.5" customHeight="1">
      <c r="B83" s="5"/>
      <c r="C83" s="31" t="s">
        <v>159</v>
      </c>
      <c r="D83" s="31"/>
      <c r="E83" s="31"/>
      <c r="F83" s="31"/>
      <c r="G83" s="6" t="s">
        <v>160</v>
      </c>
      <c r="H83" s="32" t="s">
        <v>161</v>
      </c>
      <c r="I83" s="32"/>
      <c r="J83" s="33"/>
      <c r="K83" s="16">
        <f>K84</f>
        <v>98671.66</v>
      </c>
    </row>
    <row r="84" spans="2:11" ht="16.5" customHeight="1">
      <c r="B84" s="5"/>
      <c r="C84" s="27"/>
      <c r="D84" s="27"/>
      <c r="E84" s="28" t="s">
        <v>30</v>
      </c>
      <c r="F84" s="28"/>
      <c r="G84" s="7" t="s">
        <v>31</v>
      </c>
      <c r="H84" s="29" t="s">
        <v>161</v>
      </c>
      <c r="I84" s="29"/>
      <c r="J84" s="30"/>
      <c r="K84" s="18">
        <v>98671.66</v>
      </c>
    </row>
    <row r="85" spans="2:11" ht="16.5" customHeight="1">
      <c r="B85" s="5"/>
      <c r="C85" s="31" t="s">
        <v>162</v>
      </c>
      <c r="D85" s="31"/>
      <c r="E85" s="31"/>
      <c r="F85" s="31"/>
      <c r="G85" s="6" t="s">
        <v>163</v>
      </c>
      <c r="H85" s="32" t="s">
        <v>164</v>
      </c>
      <c r="I85" s="32"/>
      <c r="J85" s="33"/>
      <c r="K85" s="16">
        <f>SUM(K86:K92)</f>
        <v>283120.54</v>
      </c>
    </row>
    <row r="86" spans="2:11" ht="16.5" customHeight="1">
      <c r="B86" s="5"/>
      <c r="C86" s="27"/>
      <c r="D86" s="27"/>
      <c r="E86" s="28" t="s">
        <v>24</v>
      </c>
      <c r="F86" s="28"/>
      <c r="G86" s="7" t="s">
        <v>25</v>
      </c>
      <c r="H86" s="29" t="s">
        <v>165</v>
      </c>
      <c r="I86" s="29"/>
      <c r="J86" s="30"/>
      <c r="K86" s="18">
        <v>702</v>
      </c>
    </row>
    <row r="87" spans="2:11" ht="16.5" customHeight="1">
      <c r="B87" s="5"/>
      <c r="C87" s="27"/>
      <c r="D87" s="27"/>
      <c r="E87" s="28" t="s">
        <v>65</v>
      </c>
      <c r="F87" s="28"/>
      <c r="G87" s="7" t="s">
        <v>66</v>
      </c>
      <c r="H87" s="29" t="s">
        <v>166</v>
      </c>
      <c r="I87" s="29"/>
      <c r="J87" s="30"/>
      <c r="K87" s="18">
        <v>12857.16</v>
      </c>
    </row>
    <row r="88" spans="2:11" ht="16.5" customHeight="1">
      <c r="B88" s="5"/>
      <c r="C88" s="27"/>
      <c r="D88" s="27"/>
      <c r="E88" s="28" t="s">
        <v>27</v>
      </c>
      <c r="F88" s="28"/>
      <c r="G88" s="7" t="s">
        <v>28</v>
      </c>
      <c r="H88" s="29" t="s">
        <v>59</v>
      </c>
      <c r="I88" s="29"/>
      <c r="J88" s="30"/>
      <c r="K88" s="18">
        <v>4988.41</v>
      </c>
    </row>
    <row r="89" spans="2:11" ht="16.5" customHeight="1">
      <c r="B89" s="5"/>
      <c r="C89" s="27"/>
      <c r="D89" s="27"/>
      <c r="E89" s="28" t="s">
        <v>30</v>
      </c>
      <c r="F89" s="28"/>
      <c r="G89" s="7" t="s">
        <v>31</v>
      </c>
      <c r="H89" s="29" t="s">
        <v>167</v>
      </c>
      <c r="I89" s="29"/>
      <c r="J89" s="30"/>
      <c r="K89" s="18">
        <v>13672.02</v>
      </c>
    </row>
    <row r="90" spans="2:11" ht="33.75" customHeight="1">
      <c r="B90" s="5"/>
      <c r="C90" s="27"/>
      <c r="D90" s="27"/>
      <c r="E90" s="28" t="s">
        <v>129</v>
      </c>
      <c r="F90" s="28"/>
      <c r="G90" s="7" t="s">
        <v>130</v>
      </c>
      <c r="H90" s="29" t="s">
        <v>168</v>
      </c>
      <c r="I90" s="29"/>
      <c r="J90" s="30"/>
      <c r="K90" s="18">
        <v>78000</v>
      </c>
    </row>
    <row r="91" spans="2:11" ht="16.5" customHeight="1">
      <c r="B91" s="5"/>
      <c r="C91" s="27"/>
      <c r="D91" s="27"/>
      <c r="E91" s="28" t="s">
        <v>70</v>
      </c>
      <c r="F91" s="28"/>
      <c r="G91" s="7" t="s">
        <v>71</v>
      </c>
      <c r="H91" s="29" t="s">
        <v>169</v>
      </c>
      <c r="I91" s="29"/>
      <c r="J91" s="30"/>
      <c r="K91" s="18">
        <v>149760</v>
      </c>
    </row>
    <row r="92" spans="2:11" ht="16.5" customHeight="1">
      <c r="B92" s="5"/>
      <c r="C92" s="27"/>
      <c r="D92" s="27"/>
      <c r="E92" s="28" t="s">
        <v>33</v>
      </c>
      <c r="F92" s="28"/>
      <c r="G92" s="7" t="s">
        <v>34</v>
      </c>
      <c r="H92" s="29" t="s">
        <v>170</v>
      </c>
      <c r="I92" s="29"/>
      <c r="J92" s="30"/>
      <c r="K92" s="18">
        <v>23140.95</v>
      </c>
    </row>
    <row r="93" spans="2:11" ht="16.5" customHeight="1">
      <c r="B93" s="3" t="s">
        <v>171</v>
      </c>
      <c r="C93" s="35"/>
      <c r="D93" s="35"/>
      <c r="E93" s="35"/>
      <c r="F93" s="35"/>
      <c r="G93" s="4" t="s">
        <v>172</v>
      </c>
      <c r="H93" s="36" t="s">
        <v>173</v>
      </c>
      <c r="I93" s="36"/>
      <c r="J93" s="37"/>
      <c r="K93" s="15">
        <f>K94+K100+K105+K130+K144</f>
        <v>6044223.770000001</v>
      </c>
    </row>
    <row r="94" spans="2:11" ht="16.5" customHeight="1">
      <c r="B94" s="5"/>
      <c r="C94" s="31" t="s">
        <v>174</v>
      </c>
      <c r="D94" s="31"/>
      <c r="E94" s="31"/>
      <c r="F94" s="31"/>
      <c r="G94" s="6" t="s">
        <v>175</v>
      </c>
      <c r="H94" s="32" t="s">
        <v>176</v>
      </c>
      <c r="I94" s="32"/>
      <c r="J94" s="33"/>
      <c r="K94" s="16">
        <f>SUM(K95:K99)</f>
        <v>224241.98</v>
      </c>
    </row>
    <row r="95" spans="2:11" ht="16.5" customHeight="1">
      <c r="B95" s="5"/>
      <c r="C95" s="27"/>
      <c r="D95" s="27"/>
      <c r="E95" s="28" t="s">
        <v>12</v>
      </c>
      <c r="F95" s="28"/>
      <c r="G95" s="7" t="s">
        <v>13</v>
      </c>
      <c r="H95" s="29" t="s">
        <v>177</v>
      </c>
      <c r="I95" s="29"/>
      <c r="J95" s="30"/>
      <c r="K95" s="18">
        <v>193172</v>
      </c>
    </row>
    <row r="96" spans="2:11" ht="16.5" customHeight="1">
      <c r="B96" s="5"/>
      <c r="C96" s="27"/>
      <c r="D96" s="27"/>
      <c r="E96" s="28" t="s">
        <v>15</v>
      </c>
      <c r="F96" s="28"/>
      <c r="G96" s="7" t="s">
        <v>16</v>
      </c>
      <c r="H96" s="29" t="s">
        <v>178</v>
      </c>
      <c r="I96" s="29"/>
      <c r="J96" s="30"/>
      <c r="K96" s="18">
        <v>12773</v>
      </c>
    </row>
    <row r="97" spans="2:11" ht="16.5" customHeight="1">
      <c r="B97" s="5"/>
      <c r="C97" s="27"/>
      <c r="D97" s="27"/>
      <c r="E97" s="28" t="s">
        <v>18</v>
      </c>
      <c r="F97" s="28"/>
      <c r="G97" s="7" t="s">
        <v>19</v>
      </c>
      <c r="H97" s="29" t="s">
        <v>179</v>
      </c>
      <c r="I97" s="29"/>
      <c r="J97" s="30"/>
      <c r="K97" s="18">
        <v>14259</v>
      </c>
    </row>
    <row r="98" spans="2:11" ht="16.5" customHeight="1">
      <c r="B98" s="5"/>
      <c r="C98" s="27"/>
      <c r="D98" s="27"/>
      <c r="E98" s="28" t="s">
        <v>21</v>
      </c>
      <c r="F98" s="28"/>
      <c r="G98" s="7" t="s">
        <v>22</v>
      </c>
      <c r="H98" s="29" t="s">
        <v>180</v>
      </c>
      <c r="I98" s="29"/>
      <c r="J98" s="30"/>
      <c r="K98" s="18">
        <v>2038</v>
      </c>
    </row>
    <row r="99" spans="2:11" ht="16.5" customHeight="1">
      <c r="B99" s="5"/>
      <c r="C99" s="27"/>
      <c r="D99" s="27"/>
      <c r="E99" s="28" t="s">
        <v>30</v>
      </c>
      <c r="F99" s="28"/>
      <c r="G99" s="7" t="s">
        <v>31</v>
      </c>
      <c r="H99" s="29" t="s">
        <v>181</v>
      </c>
      <c r="I99" s="29"/>
      <c r="J99" s="30"/>
      <c r="K99" s="18">
        <v>1999.98</v>
      </c>
    </row>
    <row r="100" spans="2:11" ht="16.5" customHeight="1">
      <c r="B100" s="5"/>
      <c r="C100" s="31" t="s">
        <v>182</v>
      </c>
      <c r="D100" s="31"/>
      <c r="E100" s="31"/>
      <c r="F100" s="31"/>
      <c r="G100" s="6" t="s">
        <v>183</v>
      </c>
      <c r="H100" s="32" t="s">
        <v>184</v>
      </c>
      <c r="I100" s="32"/>
      <c r="J100" s="33"/>
      <c r="K100" s="16">
        <f>SUM(K101:K104)</f>
        <v>195104.3</v>
      </c>
    </row>
    <row r="101" spans="2:11" ht="16.5" customHeight="1">
      <c r="B101" s="5"/>
      <c r="C101" s="27"/>
      <c r="D101" s="27"/>
      <c r="E101" s="28" t="s">
        <v>185</v>
      </c>
      <c r="F101" s="28"/>
      <c r="G101" s="7" t="s">
        <v>186</v>
      </c>
      <c r="H101" s="29" t="s">
        <v>187</v>
      </c>
      <c r="I101" s="29"/>
      <c r="J101" s="30"/>
      <c r="K101" s="18">
        <v>192240</v>
      </c>
    </row>
    <row r="102" spans="2:11" ht="16.5" customHeight="1">
      <c r="B102" s="5"/>
      <c r="C102" s="27"/>
      <c r="D102" s="27"/>
      <c r="E102" s="28" t="s">
        <v>24</v>
      </c>
      <c r="F102" s="28"/>
      <c r="G102" s="7" t="s">
        <v>25</v>
      </c>
      <c r="H102" s="29" t="s">
        <v>190</v>
      </c>
      <c r="I102" s="29"/>
      <c r="J102" s="30"/>
      <c r="K102" s="18">
        <v>1065.96</v>
      </c>
    </row>
    <row r="103" spans="2:11" ht="16.5" customHeight="1">
      <c r="B103" s="5"/>
      <c r="C103" s="27"/>
      <c r="D103" s="27"/>
      <c r="E103" s="28" t="s">
        <v>191</v>
      </c>
      <c r="F103" s="28"/>
      <c r="G103" s="7" t="s">
        <v>192</v>
      </c>
      <c r="H103" s="29" t="s">
        <v>193</v>
      </c>
      <c r="I103" s="29"/>
      <c r="J103" s="30"/>
      <c r="K103" s="18">
        <v>487.46</v>
      </c>
    </row>
    <row r="104" spans="2:11" ht="16.5" customHeight="1">
      <c r="B104" s="5"/>
      <c r="C104" s="27"/>
      <c r="D104" s="27"/>
      <c r="E104" s="28" t="s">
        <v>30</v>
      </c>
      <c r="F104" s="28"/>
      <c r="G104" s="7" t="s">
        <v>31</v>
      </c>
      <c r="H104" s="29" t="s">
        <v>194</v>
      </c>
      <c r="I104" s="29"/>
      <c r="J104" s="30"/>
      <c r="K104" s="18">
        <v>1310.88</v>
      </c>
    </row>
    <row r="105" spans="2:11" ht="16.5" customHeight="1">
      <c r="B105" s="5"/>
      <c r="C105" s="31" t="s">
        <v>197</v>
      </c>
      <c r="D105" s="31"/>
      <c r="E105" s="31"/>
      <c r="F105" s="31"/>
      <c r="G105" s="6" t="s">
        <v>198</v>
      </c>
      <c r="H105" s="32" t="s">
        <v>199</v>
      </c>
      <c r="I105" s="32"/>
      <c r="J105" s="33"/>
      <c r="K105" s="16">
        <f>SUM(K106:K129)</f>
        <v>5283437.030000001</v>
      </c>
    </row>
    <row r="106" spans="2:11" ht="16.5" customHeight="1">
      <c r="B106" s="5"/>
      <c r="C106" s="27"/>
      <c r="D106" s="27"/>
      <c r="E106" s="28" t="s">
        <v>9</v>
      </c>
      <c r="F106" s="28"/>
      <c r="G106" s="7" t="s">
        <v>10</v>
      </c>
      <c r="H106" s="29" t="s">
        <v>200</v>
      </c>
      <c r="I106" s="29"/>
      <c r="J106" s="30"/>
      <c r="K106" s="18">
        <v>4228.5</v>
      </c>
    </row>
    <row r="107" spans="2:11" ht="16.5" customHeight="1">
      <c r="B107" s="5"/>
      <c r="C107" s="27"/>
      <c r="D107" s="27"/>
      <c r="E107" s="28" t="s">
        <v>12</v>
      </c>
      <c r="F107" s="28"/>
      <c r="G107" s="7" t="s">
        <v>13</v>
      </c>
      <c r="H107" s="29" t="s">
        <v>201</v>
      </c>
      <c r="I107" s="29"/>
      <c r="J107" s="30"/>
      <c r="K107" s="18">
        <v>3378865.47</v>
      </c>
    </row>
    <row r="108" spans="2:11" ht="16.5" customHeight="1">
      <c r="B108" s="5"/>
      <c r="C108" s="27"/>
      <c r="D108" s="27"/>
      <c r="E108" s="28" t="s">
        <v>15</v>
      </c>
      <c r="F108" s="28"/>
      <c r="G108" s="7" t="s">
        <v>16</v>
      </c>
      <c r="H108" s="29" t="s">
        <v>202</v>
      </c>
      <c r="I108" s="29"/>
      <c r="J108" s="30"/>
      <c r="K108" s="18">
        <v>282628.43</v>
      </c>
    </row>
    <row r="109" spans="2:11" ht="16.5" customHeight="1">
      <c r="B109" s="5"/>
      <c r="C109" s="27"/>
      <c r="D109" s="27"/>
      <c r="E109" s="28" t="s">
        <v>203</v>
      </c>
      <c r="F109" s="28"/>
      <c r="G109" s="7" t="s">
        <v>204</v>
      </c>
      <c r="H109" s="29" t="s">
        <v>205</v>
      </c>
      <c r="I109" s="29"/>
      <c r="J109" s="30"/>
      <c r="K109" s="18">
        <v>65193</v>
      </c>
    </row>
    <row r="110" spans="2:11" ht="16.5" customHeight="1">
      <c r="B110" s="5"/>
      <c r="C110" s="27"/>
      <c r="D110" s="27"/>
      <c r="E110" s="28" t="s">
        <v>18</v>
      </c>
      <c r="F110" s="28"/>
      <c r="G110" s="7" t="s">
        <v>19</v>
      </c>
      <c r="H110" s="29" t="s">
        <v>206</v>
      </c>
      <c r="I110" s="29"/>
      <c r="J110" s="30"/>
      <c r="K110" s="18">
        <v>651211.65</v>
      </c>
    </row>
    <row r="111" spans="2:11" ht="16.5" customHeight="1">
      <c r="B111" s="5"/>
      <c r="C111" s="27"/>
      <c r="D111" s="27"/>
      <c r="E111" s="28" t="s">
        <v>21</v>
      </c>
      <c r="F111" s="28"/>
      <c r="G111" s="7" t="s">
        <v>22</v>
      </c>
      <c r="H111" s="29" t="s">
        <v>207</v>
      </c>
      <c r="I111" s="29"/>
      <c r="J111" s="30"/>
      <c r="K111" s="18">
        <v>72106.34</v>
      </c>
    </row>
    <row r="112" spans="2:11" ht="16.5" customHeight="1">
      <c r="B112" s="5"/>
      <c r="C112" s="27"/>
      <c r="D112" s="27"/>
      <c r="E112" s="28" t="s">
        <v>208</v>
      </c>
      <c r="F112" s="28"/>
      <c r="G112" s="7" t="s">
        <v>209</v>
      </c>
      <c r="H112" s="29" t="s">
        <v>210</v>
      </c>
      <c r="I112" s="29"/>
      <c r="J112" s="30"/>
      <c r="K112" s="18">
        <v>67321.03</v>
      </c>
    </row>
    <row r="113" spans="2:11" ht="16.5" customHeight="1">
      <c r="B113" s="5"/>
      <c r="C113" s="27"/>
      <c r="D113" s="27"/>
      <c r="E113" s="28" t="s">
        <v>24</v>
      </c>
      <c r="F113" s="28"/>
      <c r="G113" s="7" t="s">
        <v>25</v>
      </c>
      <c r="H113" s="29" t="s">
        <v>211</v>
      </c>
      <c r="I113" s="29"/>
      <c r="J113" s="30"/>
      <c r="K113" s="18">
        <v>93876.57</v>
      </c>
    </row>
    <row r="114" spans="2:11" ht="16.5" customHeight="1">
      <c r="B114" s="5"/>
      <c r="C114" s="27"/>
      <c r="D114" s="27"/>
      <c r="E114" s="28" t="s">
        <v>191</v>
      </c>
      <c r="F114" s="28"/>
      <c r="G114" s="7" t="s">
        <v>192</v>
      </c>
      <c r="H114" s="29" t="s">
        <v>212</v>
      </c>
      <c r="I114" s="29"/>
      <c r="J114" s="30"/>
      <c r="K114" s="18">
        <v>6744.95</v>
      </c>
    </row>
    <row r="115" spans="2:11" ht="25.5" customHeight="1">
      <c r="B115" s="5"/>
      <c r="C115" s="27"/>
      <c r="D115" s="27"/>
      <c r="E115" s="28" t="s">
        <v>213</v>
      </c>
      <c r="F115" s="28"/>
      <c r="G115" s="7" t="s">
        <v>214</v>
      </c>
      <c r="H115" s="29" t="s">
        <v>215</v>
      </c>
      <c r="I115" s="29"/>
      <c r="J115" s="30"/>
      <c r="K115" s="18">
        <v>6</v>
      </c>
    </row>
    <row r="116" spans="2:11" ht="16.5" customHeight="1">
      <c r="B116" s="5"/>
      <c r="C116" s="27"/>
      <c r="D116" s="27"/>
      <c r="E116" s="28" t="s">
        <v>65</v>
      </c>
      <c r="F116" s="28"/>
      <c r="G116" s="7" t="s">
        <v>66</v>
      </c>
      <c r="H116" s="29" t="s">
        <v>216</v>
      </c>
      <c r="I116" s="29"/>
      <c r="J116" s="30"/>
      <c r="K116" s="18">
        <v>94756</v>
      </c>
    </row>
    <row r="117" spans="2:11" ht="16.5" customHeight="1">
      <c r="B117" s="5"/>
      <c r="C117" s="27"/>
      <c r="D117" s="27"/>
      <c r="E117" s="28" t="s">
        <v>27</v>
      </c>
      <c r="F117" s="28"/>
      <c r="G117" s="7" t="s">
        <v>28</v>
      </c>
      <c r="H117" s="29" t="s">
        <v>217</v>
      </c>
      <c r="I117" s="29"/>
      <c r="J117" s="30"/>
      <c r="K117" s="18">
        <v>13165.5</v>
      </c>
    </row>
    <row r="118" spans="2:11" ht="16.5" customHeight="1">
      <c r="B118" s="5"/>
      <c r="C118" s="27"/>
      <c r="D118" s="27"/>
      <c r="E118" s="28" t="s">
        <v>218</v>
      </c>
      <c r="F118" s="28"/>
      <c r="G118" s="7" t="s">
        <v>219</v>
      </c>
      <c r="H118" s="29" t="s">
        <v>220</v>
      </c>
      <c r="I118" s="29"/>
      <c r="J118" s="30"/>
      <c r="K118" s="18">
        <v>3769</v>
      </c>
    </row>
    <row r="119" spans="2:11" ht="16.5" customHeight="1">
      <c r="B119" s="5"/>
      <c r="C119" s="27"/>
      <c r="D119" s="27"/>
      <c r="E119" s="28" t="s">
        <v>30</v>
      </c>
      <c r="F119" s="28"/>
      <c r="G119" s="7" t="s">
        <v>31</v>
      </c>
      <c r="H119" s="29" t="s">
        <v>221</v>
      </c>
      <c r="I119" s="29"/>
      <c r="J119" s="30"/>
      <c r="K119" s="18">
        <v>300835.57</v>
      </c>
    </row>
    <row r="120" spans="2:11" ht="16.5" customHeight="1">
      <c r="B120" s="5"/>
      <c r="C120" s="27"/>
      <c r="D120" s="27"/>
      <c r="E120" s="28" t="s">
        <v>222</v>
      </c>
      <c r="F120" s="28"/>
      <c r="G120" s="7" t="s">
        <v>223</v>
      </c>
      <c r="H120" s="29" t="s">
        <v>224</v>
      </c>
      <c r="I120" s="29"/>
      <c r="J120" s="30"/>
      <c r="K120" s="18">
        <v>30750.43</v>
      </c>
    </row>
    <row r="121" spans="2:11" ht="16.5" customHeight="1">
      <c r="B121" s="5"/>
      <c r="C121" s="27"/>
      <c r="D121" s="27"/>
      <c r="E121" s="28" t="s">
        <v>225</v>
      </c>
      <c r="F121" s="28"/>
      <c r="G121" s="7" t="s">
        <v>226</v>
      </c>
      <c r="H121" s="29" t="s">
        <v>227</v>
      </c>
      <c r="I121" s="29"/>
      <c r="J121" s="30"/>
      <c r="K121" s="18">
        <v>7954.45</v>
      </c>
    </row>
    <row r="122" spans="2:11" ht="16.5" customHeight="1">
      <c r="B122" s="5"/>
      <c r="C122" s="27"/>
      <c r="D122" s="27"/>
      <c r="E122" s="28" t="s">
        <v>195</v>
      </c>
      <c r="F122" s="28"/>
      <c r="G122" s="7" t="s">
        <v>196</v>
      </c>
      <c r="H122" s="29" t="s">
        <v>228</v>
      </c>
      <c r="I122" s="29"/>
      <c r="J122" s="30"/>
      <c r="K122" s="18">
        <v>542.96</v>
      </c>
    </row>
    <row r="123" spans="2:11" ht="16.5" customHeight="1">
      <c r="B123" s="5"/>
      <c r="C123" s="27"/>
      <c r="D123" s="27"/>
      <c r="E123" s="28" t="s">
        <v>48</v>
      </c>
      <c r="F123" s="28"/>
      <c r="G123" s="7" t="s">
        <v>49</v>
      </c>
      <c r="H123" s="29" t="s">
        <v>229</v>
      </c>
      <c r="I123" s="29"/>
      <c r="J123" s="30"/>
      <c r="K123" s="18">
        <v>26872.96</v>
      </c>
    </row>
    <row r="124" spans="2:11" ht="16.5" customHeight="1">
      <c r="B124" s="5"/>
      <c r="C124" s="27"/>
      <c r="D124" s="27"/>
      <c r="E124" s="28" t="s">
        <v>230</v>
      </c>
      <c r="F124" s="28"/>
      <c r="G124" s="7" t="s">
        <v>231</v>
      </c>
      <c r="H124" s="29" t="s">
        <v>232</v>
      </c>
      <c r="I124" s="29"/>
      <c r="J124" s="30"/>
      <c r="K124" s="18">
        <v>88221</v>
      </c>
    </row>
    <row r="125" spans="2:11" ht="16.5" customHeight="1">
      <c r="B125" s="5"/>
      <c r="C125" s="27"/>
      <c r="D125" s="27"/>
      <c r="E125" s="28" t="s">
        <v>102</v>
      </c>
      <c r="F125" s="28"/>
      <c r="G125" s="7" t="s">
        <v>103</v>
      </c>
      <c r="H125" s="29" t="s">
        <v>233</v>
      </c>
      <c r="I125" s="29"/>
      <c r="J125" s="30"/>
      <c r="K125" s="18">
        <v>120</v>
      </c>
    </row>
    <row r="126" spans="2:11" ht="16.5" customHeight="1">
      <c r="B126" s="5"/>
      <c r="C126" s="27"/>
      <c r="D126" s="27"/>
      <c r="E126" s="28" t="s">
        <v>70</v>
      </c>
      <c r="F126" s="28"/>
      <c r="G126" s="7" t="s">
        <v>71</v>
      </c>
      <c r="H126" s="29" t="s">
        <v>234</v>
      </c>
      <c r="I126" s="29"/>
      <c r="J126" s="30"/>
      <c r="K126" s="18">
        <v>16511</v>
      </c>
    </row>
    <row r="127" spans="2:11" ht="16.5" customHeight="1">
      <c r="B127" s="5"/>
      <c r="C127" s="27"/>
      <c r="D127" s="27"/>
      <c r="E127" s="28" t="s">
        <v>145</v>
      </c>
      <c r="F127" s="28"/>
      <c r="G127" s="7" t="s">
        <v>146</v>
      </c>
      <c r="H127" s="29" t="s">
        <v>235</v>
      </c>
      <c r="I127" s="29"/>
      <c r="J127" s="30"/>
      <c r="K127" s="18">
        <v>4254.19</v>
      </c>
    </row>
    <row r="128" spans="2:11" ht="33" customHeight="1">
      <c r="B128" s="5"/>
      <c r="C128" s="27"/>
      <c r="D128" s="27"/>
      <c r="E128" s="28" t="s">
        <v>236</v>
      </c>
      <c r="F128" s="28"/>
      <c r="G128" s="7" t="s">
        <v>237</v>
      </c>
      <c r="H128" s="29" t="s">
        <v>238</v>
      </c>
      <c r="I128" s="29"/>
      <c r="J128" s="30"/>
      <c r="K128" s="18">
        <v>19664.93</v>
      </c>
    </row>
    <row r="129" spans="2:11" ht="16.5" customHeight="1">
      <c r="B129" s="5"/>
      <c r="C129" s="27"/>
      <c r="D129" s="27"/>
      <c r="E129" s="28" t="s">
        <v>93</v>
      </c>
      <c r="F129" s="28"/>
      <c r="G129" s="7" t="s">
        <v>94</v>
      </c>
      <c r="H129" s="29" t="s">
        <v>239</v>
      </c>
      <c r="I129" s="29"/>
      <c r="J129" s="30"/>
      <c r="K129" s="18">
        <v>53837.1</v>
      </c>
    </row>
    <row r="130" spans="2:11" ht="16.5" customHeight="1">
      <c r="B130" s="5"/>
      <c r="C130" s="31" t="s">
        <v>240</v>
      </c>
      <c r="D130" s="31"/>
      <c r="E130" s="31"/>
      <c r="F130" s="31"/>
      <c r="G130" s="6" t="s">
        <v>241</v>
      </c>
      <c r="H130" s="32" t="s">
        <v>242</v>
      </c>
      <c r="I130" s="32"/>
      <c r="J130" s="33"/>
      <c r="K130" s="16">
        <f>SUM(K131:K143)</f>
        <v>258675.83000000002</v>
      </c>
    </row>
    <row r="131" spans="2:11" ht="16.5" customHeight="1">
      <c r="B131" s="5"/>
      <c r="C131" s="27"/>
      <c r="D131" s="27"/>
      <c r="E131" s="28" t="s">
        <v>18</v>
      </c>
      <c r="F131" s="28"/>
      <c r="G131" s="7" t="s">
        <v>19</v>
      </c>
      <c r="H131" s="29" t="s">
        <v>243</v>
      </c>
      <c r="I131" s="29"/>
      <c r="J131" s="30"/>
      <c r="K131" s="18">
        <v>10348.05</v>
      </c>
    </row>
    <row r="132" spans="2:11" ht="16.5" customHeight="1">
      <c r="B132" s="5"/>
      <c r="C132" s="27"/>
      <c r="D132" s="27"/>
      <c r="E132" s="28" t="s">
        <v>21</v>
      </c>
      <c r="F132" s="28"/>
      <c r="G132" s="7" t="s">
        <v>22</v>
      </c>
      <c r="H132" s="29" t="s">
        <v>244</v>
      </c>
      <c r="I132" s="29"/>
      <c r="J132" s="30"/>
      <c r="K132" s="18">
        <v>605.54</v>
      </c>
    </row>
    <row r="133" spans="2:11" ht="16.5" customHeight="1">
      <c r="B133" s="5"/>
      <c r="C133" s="27"/>
      <c r="D133" s="27"/>
      <c r="E133" s="28" t="s">
        <v>208</v>
      </c>
      <c r="F133" s="28"/>
      <c r="G133" s="7" t="s">
        <v>209</v>
      </c>
      <c r="H133" s="29" t="s">
        <v>245</v>
      </c>
      <c r="I133" s="29"/>
      <c r="J133" s="30"/>
      <c r="K133" s="18">
        <v>63213.61</v>
      </c>
    </row>
    <row r="134" spans="2:11" ht="16.5" customHeight="1">
      <c r="B134" s="5"/>
      <c r="C134" s="27"/>
      <c r="D134" s="27"/>
      <c r="E134" s="28" t="s">
        <v>188</v>
      </c>
      <c r="F134" s="28"/>
      <c r="G134" s="7" t="s">
        <v>189</v>
      </c>
      <c r="H134" s="29" t="s">
        <v>246</v>
      </c>
      <c r="I134" s="29"/>
      <c r="J134" s="30"/>
      <c r="K134" s="18">
        <v>10900.8</v>
      </c>
    </row>
    <row r="135" spans="2:11" ht="16.5" customHeight="1">
      <c r="B135" s="5"/>
      <c r="C135" s="27"/>
      <c r="D135" s="27"/>
      <c r="E135" s="28" t="s">
        <v>24</v>
      </c>
      <c r="F135" s="28"/>
      <c r="G135" s="7" t="s">
        <v>25</v>
      </c>
      <c r="H135" s="29" t="s">
        <v>247</v>
      </c>
      <c r="I135" s="29"/>
      <c r="J135" s="30"/>
      <c r="K135" s="18">
        <v>10624.27</v>
      </c>
    </row>
    <row r="136" spans="2:11" ht="16.5" customHeight="1">
      <c r="B136" s="5"/>
      <c r="C136" s="27"/>
      <c r="D136" s="27"/>
      <c r="E136" s="28" t="s">
        <v>191</v>
      </c>
      <c r="F136" s="28"/>
      <c r="G136" s="7" t="s">
        <v>192</v>
      </c>
      <c r="H136" s="29" t="s">
        <v>248</v>
      </c>
      <c r="I136" s="29"/>
      <c r="J136" s="30"/>
      <c r="K136" s="18">
        <v>5563.5</v>
      </c>
    </row>
    <row r="137" spans="2:11" ht="16.5" customHeight="1">
      <c r="B137" s="5"/>
      <c r="C137" s="27"/>
      <c r="D137" s="27"/>
      <c r="E137" s="28" t="s">
        <v>65</v>
      </c>
      <c r="F137" s="28"/>
      <c r="G137" s="7" t="s">
        <v>66</v>
      </c>
      <c r="H137" s="29" t="s">
        <v>249</v>
      </c>
      <c r="I137" s="29"/>
      <c r="J137" s="30"/>
      <c r="K137" s="18">
        <v>4448.61</v>
      </c>
    </row>
    <row r="138" spans="2:11" ht="16.5" customHeight="1">
      <c r="B138" s="5"/>
      <c r="C138" s="27"/>
      <c r="D138" s="27"/>
      <c r="E138" s="28" t="s">
        <v>27</v>
      </c>
      <c r="F138" s="28"/>
      <c r="G138" s="7" t="s">
        <v>28</v>
      </c>
      <c r="H138" s="29" t="s">
        <v>250</v>
      </c>
      <c r="I138" s="29"/>
      <c r="J138" s="30"/>
      <c r="K138" s="18">
        <v>450</v>
      </c>
    </row>
    <row r="139" spans="2:11" ht="16.5" customHeight="1">
      <c r="B139" s="5"/>
      <c r="C139" s="27"/>
      <c r="D139" s="27"/>
      <c r="E139" s="28" t="s">
        <v>30</v>
      </c>
      <c r="F139" s="28"/>
      <c r="G139" s="7" t="s">
        <v>31</v>
      </c>
      <c r="H139" s="29" t="s">
        <v>251</v>
      </c>
      <c r="I139" s="29"/>
      <c r="J139" s="30"/>
      <c r="K139" s="18">
        <v>90119.57</v>
      </c>
    </row>
    <row r="140" spans="2:11" ht="16.5" customHeight="1">
      <c r="B140" s="5"/>
      <c r="C140" s="27"/>
      <c r="D140" s="27"/>
      <c r="E140" s="28" t="s">
        <v>222</v>
      </c>
      <c r="F140" s="28"/>
      <c r="G140" s="7" t="s">
        <v>223</v>
      </c>
      <c r="H140" s="29" t="s">
        <v>252</v>
      </c>
      <c r="I140" s="29"/>
      <c r="J140" s="30"/>
      <c r="K140" s="18">
        <v>126.69</v>
      </c>
    </row>
    <row r="141" spans="2:11" ht="16.5" customHeight="1">
      <c r="B141" s="5"/>
      <c r="C141" s="27"/>
      <c r="D141" s="27"/>
      <c r="E141" s="28" t="s">
        <v>195</v>
      </c>
      <c r="F141" s="28"/>
      <c r="G141" s="7" t="s">
        <v>196</v>
      </c>
      <c r="H141" s="29" t="s">
        <v>253</v>
      </c>
      <c r="I141" s="29"/>
      <c r="J141" s="30"/>
      <c r="K141" s="18">
        <v>484.49</v>
      </c>
    </row>
    <row r="142" spans="2:11" ht="16.5" customHeight="1">
      <c r="B142" s="5"/>
      <c r="C142" s="27"/>
      <c r="D142" s="27"/>
      <c r="E142" s="28" t="s">
        <v>48</v>
      </c>
      <c r="F142" s="28"/>
      <c r="G142" s="7" t="s">
        <v>49</v>
      </c>
      <c r="H142" s="29" t="s">
        <v>254</v>
      </c>
      <c r="I142" s="29"/>
      <c r="J142" s="30"/>
      <c r="K142" s="18">
        <v>59198.7</v>
      </c>
    </row>
    <row r="143" spans="2:11" ht="16.5" customHeight="1">
      <c r="B143" s="5"/>
      <c r="C143" s="27"/>
      <c r="D143" s="27"/>
      <c r="E143" s="28" t="s">
        <v>70</v>
      </c>
      <c r="F143" s="28"/>
      <c r="G143" s="7" t="s">
        <v>71</v>
      </c>
      <c r="H143" s="29" t="s">
        <v>255</v>
      </c>
      <c r="I143" s="29"/>
      <c r="J143" s="30"/>
      <c r="K143" s="18">
        <v>2592</v>
      </c>
    </row>
    <row r="144" spans="2:11" ht="16.5" customHeight="1">
      <c r="B144" s="5"/>
      <c r="C144" s="31" t="s">
        <v>256</v>
      </c>
      <c r="D144" s="31"/>
      <c r="E144" s="31"/>
      <c r="F144" s="31"/>
      <c r="G144" s="6" t="s">
        <v>41</v>
      </c>
      <c r="H144" s="32" t="s">
        <v>257</v>
      </c>
      <c r="I144" s="32"/>
      <c r="J144" s="33"/>
      <c r="K144" s="16">
        <f>SUM(K145:K149)</f>
        <v>82764.63</v>
      </c>
    </row>
    <row r="145" spans="2:11" ht="16.5" customHeight="1">
      <c r="B145" s="5"/>
      <c r="C145" s="27"/>
      <c r="D145" s="27"/>
      <c r="E145" s="28" t="s">
        <v>185</v>
      </c>
      <c r="F145" s="28"/>
      <c r="G145" s="7" t="s">
        <v>186</v>
      </c>
      <c r="H145" s="29" t="s">
        <v>258</v>
      </c>
      <c r="I145" s="29"/>
      <c r="J145" s="30"/>
      <c r="K145" s="18">
        <v>73200</v>
      </c>
    </row>
    <row r="146" spans="2:11" ht="16.5" customHeight="1">
      <c r="B146" s="5"/>
      <c r="C146" s="27"/>
      <c r="D146" s="27"/>
      <c r="E146" s="28" t="s">
        <v>24</v>
      </c>
      <c r="F146" s="28"/>
      <c r="G146" s="7" t="s">
        <v>25</v>
      </c>
      <c r="H146" s="29" t="s">
        <v>259</v>
      </c>
      <c r="I146" s="29"/>
      <c r="J146" s="30"/>
      <c r="K146" s="18">
        <v>7436.13</v>
      </c>
    </row>
    <row r="147" spans="2:11" ht="16.5" customHeight="1">
      <c r="B147" s="5"/>
      <c r="C147" s="27"/>
      <c r="D147" s="27"/>
      <c r="E147" s="28" t="s">
        <v>27</v>
      </c>
      <c r="F147" s="28"/>
      <c r="G147" s="7" t="s">
        <v>28</v>
      </c>
      <c r="H147" s="29" t="s">
        <v>228</v>
      </c>
      <c r="I147" s="29"/>
      <c r="J147" s="30"/>
      <c r="K147" s="18">
        <v>550</v>
      </c>
    </row>
    <row r="148" spans="2:11" ht="16.5" customHeight="1">
      <c r="B148" s="5"/>
      <c r="C148" s="27"/>
      <c r="D148" s="27"/>
      <c r="E148" s="28" t="s">
        <v>30</v>
      </c>
      <c r="F148" s="28"/>
      <c r="G148" s="7" t="s">
        <v>31</v>
      </c>
      <c r="H148" s="29" t="s">
        <v>260</v>
      </c>
      <c r="I148" s="29"/>
      <c r="J148" s="30"/>
      <c r="K148" s="18">
        <v>286.5</v>
      </c>
    </row>
    <row r="149" spans="2:11" ht="16.5" customHeight="1">
      <c r="B149" s="5"/>
      <c r="C149" s="27"/>
      <c r="D149" s="27"/>
      <c r="E149" s="28" t="s">
        <v>48</v>
      </c>
      <c r="F149" s="28"/>
      <c r="G149" s="7" t="s">
        <v>49</v>
      </c>
      <c r="H149" s="29" t="s">
        <v>261</v>
      </c>
      <c r="I149" s="29"/>
      <c r="J149" s="30"/>
      <c r="K149" s="18">
        <v>1292</v>
      </c>
    </row>
    <row r="150" spans="2:11" ht="30.75" customHeight="1">
      <c r="B150" s="3" t="s">
        <v>262</v>
      </c>
      <c r="C150" s="35"/>
      <c r="D150" s="35"/>
      <c r="E150" s="35"/>
      <c r="F150" s="35"/>
      <c r="G150" s="4" t="s">
        <v>263</v>
      </c>
      <c r="H150" s="36" t="s">
        <v>264</v>
      </c>
      <c r="I150" s="36"/>
      <c r="J150" s="37"/>
      <c r="K150" s="15">
        <f>K151</f>
        <v>4260</v>
      </c>
    </row>
    <row r="151" spans="2:11" ht="27.75" customHeight="1">
      <c r="B151" s="5"/>
      <c r="C151" s="31" t="s">
        <v>265</v>
      </c>
      <c r="D151" s="31"/>
      <c r="E151" s="31"/>
      <c r="F151" s="31"/>
      <c r="G151" s="6" t="s">
        <v>266</v>
      </c>
      <c r="H151" s="32" t="s">
        <v>264</v>
      </c>
      <c r="I151" s="32"/>
      <c r="J151" s="33"/>
      <c r="K151" s="16">
        <f>SUM(K152:K155)</f>
        <v>4260</v>
      </c>
    </row>
    <row r="152" spans="2:11" ht="16.5" customHeight="1">
      <c r="B152" s="5"/>
      <c r="C152" s="27"/>
      <c r="D152" s="27"/>
      <c r="E152" s="28" t="s">
        <v>12</v>
      </c>
      <c r="F152" s="28"/>
      <c r="G152" s="7" t="s">
        <v>13</v>
      </c>
      <c r="H152" s="29" t="s">
        <v>267</v>
      </c>
      <c r="I152" s="29"/>
      <c r="J152" s="30"/>
      <c r="K152" s="18">
        <v>3000</v>
      </c>
    </row>
    <row r="153" spans="2:11" ht="16.5" customHeight="1">
      <c r="B153" s="5"/>
      <c r="C153" s="27"/>
      <c r="D153" s="27"/>
      <c r="E153" s="28" t="s">
        <v>18</v>
      </c>
      <c r="F153" s="28"/>
      <c r="G153" s="7" t="s">
        <v>19</v>
      </c>
      <c r="H153" s="29" t="s">
        <v>268</v>
      </c>
      <c r="I153" s="29"/>
      <c r="J153" s="30"/>
      <c r="K153" s="18">
        <v>515.7</v>
      </c>
    </row>
    <row r="154" spans="2:11" ht="16.5" customHeight="1">
      <c r="B154" s="5"/>
      <c r="C154" s="27"/>
      <c r="D154" s="27"/>
      <c r="E154" s="28" t="s">
        <v>21</v>
      </c>
      <c r="F154" s="28"/>
      <c r="G154" s="7" t="s">
        <v>22</v>
      </c>
      <c r="H154" s="29" t="s">
        <v>269</v>
      </c>
      <c r="I154" s="29"/>
      <c r="J154" s="30"/>
      <c r="K154" s="18">
        <v>73.5</v>
      </c>
    </row>
    <row r="155" spans="2:11" ht="16.5" customHeight="1">
      <c r="B155" s="5"/>
      <c r="C155" s="27"/>
      <c r="D155" s="27"/>
      <c r="E155" s="28" t="s">
        <v>65</v>
      </c>
      <c r="F155" s="28"/>
      <c r="G155" s="7" t="s">
        <v>66</v>
      </c>
      <c r="H155" s="29" t="s">
        <v>270</v>
      </c>
      <c r="I155" s="29"/>
      <c r="J155" s="30"/>
      <c r="K155" s="18">
        <v>670.8</v>
      </c>
    </row>
    <row r="156" spans="2:11" ht="16.5" customHeight="1">
      <c r="B156" s="3" t="s">
        <v>271</v>
      </c>
      <c r="C156" s="35"/>
      <c r="D156" s="35"/>
      <c r="E156" s="35"/>
      <c r="F156" s="35"/>
      <c r="G156" s="4" t="s">
        <v>272</v>
      </c>
      <c r="H156" s="36" t="s">
        <v>273</v>
      </c>
      <c r="I156" s="36"/>
      <c r="J156" s="37"/>
      <c r="K156" s="15">
        <f>K157</f>
        <v>2773.08</v>
      </c>
    </row>
    <row r="157" spans="2:11" ht="16.5" customHeight="1">
      <c r="B157" s="5"/>
      <c r="C157" s="31" t="s">
        <v>274</v>
      </c>
      <c r="D157" s="31"/>
      <c r="E157" s="31"/>
      <c r="F157" s="31"/>
      <c r="G157" s="6" t="s">
        <v>275</v>
      </c>
      <c r="H157" s="32" t="s">
        <v>273</v>
      </c>
      <c r="I157" s="32"/>
      <c r="J157" s="33"/>
      <c r="K157" s="16">
        <f>SUM(K158:K162)</f>
        <v>2773.08</v>
      </c>
    </row>
    <row r="158" spans="2:11" ht="16.5" customHeight="1">
      <c r="B158" s="5"/>
      <c r="C158" s="27"/>
      <c r="D158" s="27"/>
      <c r="E158" s="28" t="s">
        <v>185</v>
      </c>
      <c r="F158" s="28"/>
      <c r="G158" s="7" t="s">
        <v>186</v>
      </c>
      <c r="H158" s="29" t="s">
        <v>276</v>
      </c>
      <c r="I158" s="29"/>
      <c r="J158" s="30"/>
      <c r="K158" s="18">
        <v>540.28</v>
      </c>
    </row>
    <row r="159" spans="2:11" ht="16.5" customHeight="1">
      <c r="B159" s="5"/>
      <c r="C159" s="27"/>
      <c r="D159" s="27"/>
      <c r="E159" s="28" t="s">
        <v>208</v>
      </c>
      <c r="F159" s="28"/>
      <c r="G159" s="7" t="s">
        <v>209</v>
      </c>
      <c r="H159" s="29" t="s">
        <v>277</v>
      </c>
      <c r="I159" s="29"/>
      <c r="J159" s="30"/>
      <c r="K159" s="18">
        <v>1400</v>
      </c>
    </row>
    <row r="160" spans="2:11" ht="16.5" customHeight="1">
      <c r="B160" s="5"/>
      <c r="C160" s="27"/>
      <c r="D160" s="27"/>
      <c r="E160" s="28" t="s">
        <v>24</v>
      </c>
      <c r="F160" s="28"/>
      <c r="G160" s="7" t="s">
        <v>25</v>
      </c>
      <c r="H160" s="29" t="s">
        <v>278</v>
      </c>
      <c r="I160" s="29"/>
      <c r="J160" s="30"/>
      <c r="K160" s="18">
        <v>419</v>
      </c>
    </row>
    <row r="161" spans="2:11" ht="16.5" customHeight="1">
      <c r="B161" s="5"/>
      <c r="C161" s="27"/>
      <c r="D161" s="27"/>
      <c r="E161" s="28" t="s">
        <v>191</v>
      </c>
      <c r="F161" s="28"/>
      <c r="G161" s="7" t="s">
        <v>192</v>
      </c>
      <c r="H161" s="29" t="s">
        <v>279</v>
      </c>
      <c r="I161" s="29"/>
      <c r="J161" s="30"/>
      <c r="K161" s="18">
        <v>229</v>
      </c>
    </row>
    <row r="162" spans="2:11" ht="16.5" customHeight="1">
      <c r="B162" s="5"/>
      <c r="C162" s="27"/>
      <c r="D162" s="27"/>
      <c r="E162" s="28" t="s">
        <v>225</v>
      </c>
      <c r="F162" s="28"/>
      <c r="G162" s="7" t="s">
        <v>226</v>
      </c>
      <c r="H162" s="29" t="s">
        <v>280</v>
      </c>
      <c r="I162" s="29"/>
      <c r="J162" s="30"/>
      <c r="K162" s="18">
        <v>184.8</v>
      </c>
    </row>
    <row r="163" spans="2:11" ht="16.5" customHeight="1">
      <c r="B163" s="3" t="s">
        <v>281</v>
      </c>
      <c r="C163" s="35"/>
      <c r="D163" s="35"/>
      <c r="E163" s="35"/>
      <c r="F163" s="35"/>
      <c r="G163" s="4" t="s">
        <v>282</v>
      </c>
      <c r="H163" s="36" t="s">
        <v>283</v>
      </c>
      <c r="I163" s="36"/>
      <c r="J163" s="37"/>
      <c r="K163" s="15">
        <f>K164+K166+K184+K188+K199</f>
        <v>1241518.67</v>
      </c>
    </row>
    <row r="164" spans="2:11" ht="16.5" customHeight="1">
      <c r="B164" s="5"/>
      <c r="C164" s="31" t="s">
        <v>284</v>
      </c>
      <c r="D164" s="31"/>
      <c r="E164" s="31"/>
      <c r="F164" s="31"/>
      <c r="G164" s="6" t="s">
        <v>285</v>
      </c>
      <c r="H164" s="32" t="s">
        <v>286</v>
      </c>
      <c r="I164" s="32"/>
      <c r="J164" s="33"/>
      <c r="K164" s="16">
        <f>K165</f>
        <v>20000</v>
      </c>
    </row>
    <row r="165" spans="2:11" ht="36" customHeight="1">
      <c r="B165" s="5"/>
      <c r="C165" s="27"/>
      <c r="D165" s="27"/>
      <c r="E165" s="28" t="s">
        <v>287</v>
      </c>
      <c r="F165" s="28"/>
      <c r="G165" s="7" t="s">
        <v>288</v>
      </c>
      <c r="H165" s="29" t="s">
        <v>286</v>
      </c>
      <c r="I165" s="29"/>
      <c r="J165" s="30"/>
      <c r="K165" s="18">
        <v>20000</v>
      </c>
    </row>
    <row r="166" spans="2:11" ht="16.5" customHeight="1">
      <c r="B166" s="5"/>
      <c r="C166" s="31" t="s">
        <v>289</v>
      </c>
      <c r="D166" s="31"/>
      <c r="E166" s="31"/>
      <c r="F166" s="31"/>
      <c r="G166" s="6" t="s">
        <v>290</v>
      </c>
      <c r="H166" s="32" t="s">
        <v>291</v>
      </c>
      <c r="I166" s="32"/>
      <c r="J166" s="33"/>
      <c r="K166" s="16">
        <f>SUM(K167:K183)</f>
        <v>923274.3</v>
      </c>
    </row>
    <row r="167" spans="2:11" ht="56.25" customHeight="1">
      <c r="B167" s="5"/>
      <c r="C167" s="27"/>
      <c r="D167" s="27"/>
      <c r="E167" s="28" t="s">
        <v>292</v>
      </c>
      <c r="F167" s="28"/>
      <c r="G167" s="7" t="s">
        <v>293</v>
      </c>
      <c r="H167" s="29" t="s">
        <v>294</v>
      </c>
      <c r="I167" s="29"/>
      <c r="J167" s="30"/>
      <c r="K167" s="18">
        <v>10400</v>
      </c>
    </row>
    <row r="168" spans="2:11" ht="16.5" customHeight="1">
      <c r="B168" s="5"/>
      <c r="C168" s="27"/>
      <c r="D168" s="27"/>
      <c r="E168" s="28" t="s">
        <v>185</v>
      </c>
      <c r="F168" s="28"/>
      <c r="G168" s="7" t="s">
        <v>186</v>
      </c>
      <c r="H168" s="29" t="s">
        <v>295</v>
      </c>
      <c r="I168" s="29"/>
      <c r="J168" s="30"/>
      <c r="K168" s="18">
        <v>31826.13</v>
      </c>
    </row>
    <row r="169" spans="2:11" ht="16.5" customHeight="1">
      <c r="B169" s="5"/>
      <c r="C169" s="27"/>
      <c r="D169" s="27"/>
      <c r="E169" s="28" t="s">
        <v>18</v>
      </c>
      <c r="F169" s="28"/>
      <c r="G169" s="7" t="s">
        <v>19</v>
      </c>
      <c r="H169" s="29" t="s">
        <v>296</v>
      </c>
      <c r="I169" s="29"/>
      <c r="J169" s="30"/>
      <c r="K169" s="18">
        <v>809.73</v>
      </c>
    </row>
    <row r="170" spans="2:11" ht="16.5" customHeight="1">
      <c r="B170" s="5"/>
      <c r="C170" s="27"/>
      <c r="D170" s="27"/>
      <c r="E170" s="28" t="s">
        <v>21</v>
      </c>
      <c r="F170" s="28"/>
      <c r="G170" s="7" t="s">
        <v>22</v>
      </c>
      <c r="H170" s="29" t="s">
        <v>297</v>
      </c>
      <c r="I170" s="29"/>
      <c r="J170" s="30"/>
      <c r="K170" s="18">
        <v>0</v>
      </c>
    </row>
    <row r="171" spans="2:11" ht="16.5" customHeight="1">
      <c r="B171" s="5"/>
      <c r="C171" s="27"/>
      <c r="D171" s="27"/>
      <c r="E171" s="28" t="s">
        <v>208</v>
      </c>
      <c r="F171" s="28"/>
      <c r="G171" s="7" t="s">
        <v>209</v>
      </c>
      <c r="H171" s="29" t="s">
        <v>298</v>
      </c>
      <c r="I171" s="29"/>
      <c r="J171" s="30"/>
      <c r="K171" s="18">
        <v>25031.38</v>
      </c>
    </row>
    <row r="172" spans="2:11" ht="16.5" customHeight="1">
      <c r="B172" s="5"/>
      <c r="C172" s="27"/>
      <c r="D172" s="27"/>
      <c r="E172" s="28" t="s">
        <v>24</v>
      </c>
      <c r="F172" s="28"/>
      <c r="G172" s="7" t="s">
        <v>25</v>
      </c>
      <c r="H172" s="29" t="s">
        <v>299</v>
      </c>
      <c r="I172" s="29"/>
      <c r="J172" s="30"/>
      <c r="K172" s="18">
        <v>20676.56</v>
      </c>
    </row>
    <row r="173" spans="2:11" ht="16.5" customHeight="1">
      <c r="B173" s="5"/>
      <c r="C173" s="27"/>
      <c r="D173" s="27"/>
      <c r="E173" s="28" t="s">
        <v>191</v>
      </c>
      <c r="F173" s="28"/>
      <c r="G173" s="7" t="s">
        <v>192</v>
      </c>
      <c r="H173" s="29" t="s">
        <v>300</v>
      </c>
      <c r="I173" s="29"/>
      <c r="J173" s="30"/>
      <c r="K173" s="18">
        <v>3469.37</v>
      </c>
    </row>
    <row r="174" spans="2:11" ht="16.5" customHeight="1">
      <c r="B174" s="5"/>
      <c r="C174" s="27"/>
      <c r="D174" s="27"/>
      <c r="E174" s="28" t="s">
        <v>65</v>
      </c>
      <c r="F174" s="28"/>
      <c r="G174" s="7" t="s">
        <v>66</v>
      </c>
      <c r="H174" s="29" t="s">
        <v>301</v>
      </c>
      <c r="I174" s="29"/>
      <c r="J174" s="30"/>
      <c r="K174" s="18">
        <v>14861.18</v>
      </c>
    </row>
    <row r="175" spans="2:11" ht="16.5" customHeight="1">
      <c r="B175" s="5"/>
      <c r="C175" s="27"/>
      <c r="D175" s="27"/>
      <c r="E175" s="28" t="s">
        <v>27</v>
      </c>
      <c r="F175" s="28"/>
      <c r="G175" s="7" t="s">
        <v>28</v>
      </c>
      <c r="H175" s="29" t="s">
        <v>302</v>
      </c>
      <c r="I175" s="29"/>
      <c r="J175" s="30"/>
      <c r="K175" s="18">
        <v>12213.01</v>
      </c>
    </row>
    <row r="176" spans="2:11" ht="16.5" customHeight="1">
      <c r="B176" s="5"/>
      <c r="C176" s="27"/>
      <c r="D176" s="27"/>
      <c r="E176" s="28" t="s">
        <v>30</v>
      </c>
      <c r="F176" s="28"/>
      <c r="G176" s="7" t="s">
        <v>31</v>
      </c>
      <c r="H176" s="29" t="s">
        <v>303</v>
      </c>
      <c r="I176" s="29"/>
      <c r="J176" s="30"/>
      <c r="K176" s="18">
        <v>20113.3</v>
      </c>
    </row>
    <row r="177" spans="2:11" ht="16.5" customHeight="1">
      <c r="B177" s="5"/>
      <c r="C177" s="27"/>
      <c r="D177" s="27"/>
      <c r="E177" s="28" t="s">
        <v>222</v>
      </c>
      <c r="F177" s="28"/>
      <c r="G177" s="7" t="s">
        <v>223</v>
      </c>
      <c r="H177" s="29" t="s">
        <v>304</v>
      </c>
      <c r="I177" s="29"/>
      <c r="J177" s="30"/>
      <c r="K177" s="18">
        <v>2008.16</v>
      </c>
    </row>
    <row r="178" spans="2:11" ht="16.5" customHeight="1">
      <c r="B178" s="5"/>
      <c r="C178" s="27"/>
      <c r="D178" s="27"/>
      <c r="E178" s="28" t="s">
        <v>126</v>
      </c>
      <c r="F178" s="28"/>
      <c r="G178" s="7" t="s">
        <v>127</v>
      </c>
      <c r="H178" s="29" t="s">
        <v>305</v>
      </c>
      <c r="I178" s="29"/>
      <c r="J178" s="30"/>
      <c r="K178" s="18">
        <v>369</v>
      </c>
    </row>
    <row r="179" spans="2:11" ht="16.5" customHeight="1">
      <c r="B179" s="5"/>
      <c r="C179" s="27"/>
      <c r="D179" s="27"/>
      <c r="E179" s="28" t="s">
        <v>48</v>
      </c>
      <c r="F179" s="28"/>
      <c r="G179" s="7" t="s">
        <v>49</v>
      </c>
      <c r="H179" s="29" t="s">
        <v>306</v>
      </c>
      <c r="I179" s="29"/>
      <c r="J179" s="30"/>
      <c r="K179" s="18">
        <v>11220</v>
      </c>
    </row>
    <row r="180" spans="2:11" ht="16.5" customHeight="1">
      <c r="B180" s="5"/>
      <c r="C180" s="27"/>
      <c r="D180" s="27"/>
      <c r="E180" s="28" t="s">
        <v>70</v>
      </c>
      <c r="F180" s="28"/>
      <c r="G180" s="7" t="s">
        <v>71</v>
      </c>
      <c r="H180" s="29" t="s">
        <v>307</v>
      </c>
      <c r="I180" s="29"/>
      <c r="J180" s="30"/>
      <c r="K180" s="18">
        <v>3506</v>
      </c>
    </row>
    <row r="181" spans="2:11" ht="16.5" customHeight="1">
      <c r="B181" s="5"/>
      <c r="C181" s="27"/>
      <c r="D181" s="27"/>
      <c r="E181" s="28" t="s">
        <v>33</v>
      </c>
      <c r="F181" s="28"/>
      <c r="G181" s="7" t="s">
        <v>34</v>
      </c>
      <c r="H181" s="29" t="s">
        <v>308</v>
      </c>
      <c r="I181" s="29"/>
      <c r="J181" s="30"/>
      <c r="K181" s="18">
        <v>12549</v>
      </c>
    </row>
    <row r="182" spans="2:11" ht="28.5" customHeight="1">
      <c r="B182" s="5"/>
      <c r="C182" s="27"/>
      <c r="D182" s="27"/>
      <c r="E182" s="28" t="s">
        <v>93</v>
      </c>
      <c r="F182" s="28"/>
      <c r="G182" s="7" t="s">
        <v>94</v>
      </c>
      <c r="H182" s="29" t="s">
        <v>309</v>
      </c>
      <c r="I182" s="29"/>
      <c r="J182" s="30"/>
      <c r="K182" s="18">
        <v>731221.48</v>
      </c>
    </row>
    <row r="183" spans="2:11" ht="30" customHeight="1">
      <c r="B183" s="5"/>
      <c r="C183" s="27"/>
      <c r="D183" s="27"/>
      <c r="E183" s="28" t="s">
        <v>310</v>
      </c>
      <c r="F183" s="28"/>
      <c r="G183" s="7" t="s">
        <v>311</v>
      </c>
      <c r="H183" s="29" t="s">
        <v>312</v>
      </c>
      <c r="I183" s="29"/>
      <c r="J183" s="30"/>
      <c r="K183" s="18">
        <v>23000</v>
      </c>
    </row>
    <row r="184" spans="2:11" ht="16.5" customHeight="1">
      <c r="B184" s="5"/>
      <c r="C184" s="31" t="s">
        <v>313</v>
      </c>
      <c r="D184" s="31"/>
      <c r="E184" s="31"/>
      <c r="F184" s="31"/>
      <c r="G184" s="6" t="s">
        <v>314</v>
      </c>
      <c r="H184" s="32" t="s">
        <v>315</v>
      </c>
      <c r="I184" s="32"/>
      <c r="J184" s="33"/>
      <c r="K184" s="16">
        <f>SUM(K185:K187)</f>
        <v>2309.16</v>
      </c>
    </row>
    <row r="185" spans="2:11" ht="16.5" customHeight="1">
      <c r="B185" s="5"/>
      <c r="C185" s="27"/>
      <c r="D185" s="27"/>
      <c r="E185" s="28" t="s">
        <v>24</v>
      </c>
      <c r="F185" s="28"/>
      <c r="G185" s="7" t="s">
        <v>25</v>
      </c>
      <c r="H185" s="29" t="s">
        <v>316</v>
      </c>
      <c r="I185" s="29"/>
      <c r="J185" s="30"/>
      <c r="K185" s="18">
        <v>666.11</v>
      </c>
    </row>
    <row r="186" spans="2:11" ht="16.5" customHeight="1">
      <c r="B186" s="5"/>
      <c r="C186" s="27"/>
      <c r="D186" s="27"/>
      <c r="E186" s="28" t="s">
        <v>65</v>
      </c>
      <c r="F186" s="28"/>
      <c r="G186" s="7" t="s">
        <v>66</v>
      </c>
      <c r="H186" s="29" t="s">
        <v>317</v>
      </c>
      <c r="I186" s="29"/>
      <c r="J186" s="30"/>
      <c r="K186" s="18">
        <v>1461.8</v>
      </c>
    </row>
    <row r="187" spans="2:11" ht="16.5" customHeight="1">
      <c r="B187" s="5"/>
      <c r="C187" s="27"/>
      <c r="D187" s="27"/>
      <c r="E187" s="28" t="s">
        <v>30</v>
      </c>
      <c r="F187" s="28"/>
      <c r="G187" s="7" t="s">
        <v>31</v>
      </c>
      <c r="H187" s="29" t="s">
        <v>318</v>
      </c>
      <c r="I187" s="29"/>
      <c r="J187" s="30"/>
      <c r="K187" s="18">
        <v>181.25</v>
      </c>
    </row>
    <row r="188" spans="2:11" ht="16.5" customHeight="1">
      <c r="B188" s="5"/>
      <c r="C188" s="31" t="s">
        <v>319</v>
      </c>
      <c r="D188" s="31"/>
      <c r="E188" s="31"/>
      <c r="F188" s="31"/>
      <c r="G188" s="6" t="s">
        <v>320</v>
      </c>
      <c r="H188" s="32" t="s">
        <v>321</v>
      </c>
      <c r="I188" s="32"/>
      <c r="J188" s="33"/>
      <c r="K188" s="16">
        <f>SUM(K189:K198)</f>
        <v>285776.51999999996</v>
      </c>
    </row>
    <row r="189" spans="2:11" ht="16.5" customHeight="1">
      <c r="B189" s="5"/>
      <c r="C189" s="27"/>
      <c r="D189" s="27"/>
      <c r="E189" s="28" t="s">
        <v>9</v>
      </c>
      <c r="F189" s="28"/>
      <c r="G189" s="7" t="s">
        <v>10</v>
      </c>
      <c r="H189" s="29" t="s">
        <v>322</v>
      </c>
      <c r="I189" s="29"/>
      <c r="J189" s="30"/>
      <c r="K189" s="18">
        <v>6758.03</v>
      </c>
    </row>
    <row r="190" spans="2:11" ht="16.5" customHeight="1">
      <c r="B190" s="5"/>
      <c r="C190" s="27"/>
      <c r="D190" s="27"/>
      <c r="E190" s="28" t="s">
        <v>12</v>
      </c>
      <c r="F190" s="28"/>
      <c r="G190" s="7" t="s">
        <v>13</v>
      </c>
      <c r="H190" s="29" t="s">
        <v>323</v>
      </c>
      <c r="I190" s="29"/>
      <c r="J190" s="30"/>
      <c r="K190" s="18">
        <v>206889.22</v>
      </c>
    </row>
    <row r="191" spans="2:11" ht="16.5" customHeight="1">
      <c r="B191" s="5"/>
      <c r="C191" s="27"/>
      <c r="D191" s="27"/>
      <c r="E191" s="28" t="s">
        <v>15</v>
      </c>
      <c r="F191" s="28"/>
      <c r="G191" s="7" t="s">
        <v>16</v>
      </c>
      <c r="H191" s="29" t="s">
        <v>324</v>
      </c>
      <c r="I191" s="29"/>
      <c r="J191" s="30"/>
      <c r="K191" s="18">
        <v>11663.94</v>
      </c>
    </row>
    <row r="192" spans="2:11" ht="16.5" customHeight="1">
      <c r="B192" s="5"/>
      <c r="C192" s="27"/>
      <c r="D192" s="27"/>
      <c r="E192" s="28" t="s">
        <v>18</v>
      </c>
      <c r="F192" s="28"/>
      <c r="G192" s="7" t="s">
        <v>19</v>
      </c>
      <c r="H192" s="29" t="s">
        <v>325</v>
      </c>
      <c r="I192" s="29"/>
      <c r="J192" s="30"/>
      <c r="K192" s="18">
        <v>37498.68</v>
      </c>
    </row>
    <row r="193" spans="2:11" ht="16.5" customHeight="1">
      <c r="B193" s="5"/>
      <c r="C193" s="27"/>
      <c r="D193" s="27"/>
      <c r="E193" s="28" t="s">
        <v>21</v>
      </c>
      <c r="F193" s="28"/>
      <c r="G193" s="7" t="s">
        <v>22</v>
      </c>
      <c r="H193" s="29" t="s">
        <v>326</v>
      </c>
      <c r="I193" s="29"/>
      <c r="J193" s="30"/>
      <c r="K193" s="18">
        <v>5266.62</v>
      </c>
    </row>
    <row r="194" spans="2:11" ht="16.5" customHeight="1">
      <c r="B194" s="5"/>
      <c r="C194" s="27"/>
      <c r="D194" s="27"/>
      <c r="E194" s="28" t="s">
        <v>24</v>
      </c>
      <c r="F194" s="28"/>
      <c r="G194" s="7" t="s">
        <v>25</v>
      </c>
      <c r="H194" s="29" t="s">
        <v>327</v>
      </c>
      <c r="I194" s="29"/>
      <c r="J194" s="30"/>
      <c r="K194" s="18">
        <v>9188.91</v>
      </c>
    </row>
    <row r="195" spans="2:11" ht="16.5" customHeight="1">
      <c r="B195" s="5"/>
      <c r="C195" s="27"/>
      <c r="D195" s="27"/>
      <c r="E195" s="28" t="s">
        <v>27</v>
      </c>
      <c r="F195" s="28"/>
      <c r="G195" s="7" t="s">
        <v>28</v>
      </c>
      <c r="H195" s="29" t="s">
        <v>328</v>
      </c>
      <c r="I195" s="29"/>
      <c r="J195" s="30"/>
      <c r="K195" s="18">
        <v>1466.27</v>
      </c>
    </row>
    <row r="196" spans="2:11" ht="16.5" customHeight="1">
      <c r="B196" s="5"/>
      <c r="C196" s="27"/>
      <c r="D196" s="27"/>
      <c r="E196" s="28" t="s">
        <v>30</v>
      </c>
      <c r="F196" s="28"/>
      <c r="G196" s="7" t="s">
        <v>31</v>
      </c>
      <c r="H196" s="29" t="s">
        <v>329</v>
      </c>
      <c r="I196" s="29"/>
      <c r="J196" s="30"/>
      <c r="K196" s="18">
        <v>899.85</v>
      </c>
    </row>
    <row r="197" spans="2:11" ht="16.5" customHeight="1">
      <c r="B197" s="5"/>
      <c r="C197" s="27"/>
      <c r="D197" s="27"/>
      <c r="E197" s="28" t="s">
        <v>48</v>
      </c>
      <c r="F197" s="28"/>
      <c r="G197" s="7" t="s">
        <v>49</v>
      </c>
      <c r="H197" s="29" t="s">
        <v>330</v>
      </c>
      <c r="I197" s="29"/>
      <c r="J197" s="30"/>
      <c r="K197" s="18">
        <v>812</v>
      </c>
    </row>
    <row r="198" spans="2:11" ht="16.5" customHeight="1">
      <c r="B198" s="5"/>
      <c r="C198" s="27"/>
      <c r="D198" s="27"/>
      <c r="E198" s="28" t="s">
        <v>230</v>
      </c>
      <c r="F198" s="28"/>
      <c r="G198" s="7" t="s">
        <v>231</v>
      </c>
      <c r="H198" s="29" t="s">
        <v>331</v>
      </c>
      <c r="I198" s="29"/>
      <c r="J198" s="30"/>
      <c r="K198" s="18">
        <v>5333</v>
      </c>
    </row>
    <row r="199" spans="2:11" ht="16.5" customHeight="1">
      <c r="B199" s="5"/>
      <c r="C199" s="31" t="s">
        <v>332</v>
      </c>
      <c r="D199" s="31"/>
      <c r="E199" s="31"/>
      <c r="F199" s="31"/>
      <c r="G199" s="6" t="s">
        <v>41</v>
      </c>
      <c r="H199" s="32" t="s">
        <v>333</v>
      </c>
      <c r="I199" s="32"/>
      <c r="J199" s="33"/>
      <c r="K199" s="16">
        <f>SUM(K200:K204)</f>
        <v>10158.69</v>
      </c>
    </row>
    <row r="200" spans="2:11" ht="16.5" customHeight="1">
      <c r="B200" s="5"/>
      <c r="C200" s="27"/>
      <c r="D200" s="27"/>
      <c r="E200" s="28" t="s">
        <v>208</v>
      </c>
      <c r="F200" s="28"/>
      <c r="G200" s="7" t="s">
        <v>209</v>
      </c>
      <c r="H200" s="29" t="s">
        <v>334</v>
      </c>
      <c r="I200" s="29"/>
      <c r="J200" s="30"/>
      <c r="K200" s="18">
        <v>0</v>
      </c>
    </row>
    <row r="201" spans="2:11" ht="16.5" customHeight="1">
      <c r="B201" s="5"/>
      <c r="C201" s="27"/>
      <c r="D201" s="27"/>
      <c r="E201" s="28" t="s">
        <v>24</v>
      </c>
      <c r="F201" s="28"/>
      <c r="G201" s="7" t="s">
        <v>25</v>
      </c>
      <c r="H201" s="29" t="s">
        <v>334</v>
      </c>
      <c r="I201" s="29"/>
      <c r="J201" s="30"/>
      <c r="K201" s="18">
        <v>0</v>
      </c>
    </row>
    <row r="202" spans="2:11" ht="16.5" customHeight="1">
      <c r="B202" s="5"/>
      <c r="C202" s="27"/>
      <c r="D202" s="27"/>
      <c r="E202" s="28" t="s">
        <v>30</v>
      </c>
      <c r="F202" s="28"/>
      <c r="G202" s="7" t="s">
        <v>31</v>
      </c>
      <c r="H202" s="29" t="s">
        <v>335</v>
      </c>
      <c r="I202" s="29"/>
      <c r="J202" s="30"/>
      <c r="K202" s="18">
        <v>0</v>
      </c>
    </row>
    <row r="203" spans="2:11" ht="16.5" customHeight="1">
      <c r="B203" s="5"/>
      <c r="C203" s="27"/>
      <c r="D203" s="27"/>
      <c r="E203" s="28" t="s">
        <v>225</v>
      </c>
      <c r="F203" s="28"/>
      <c r="G203" s="7" t="s">
        <v>226</v>
      </c>
      <c r="H203" s="29" t="s">
        <v>336</v>
      </c>
      <c r="I203" s="29"/>
      <c r="J203" s="30"/>
      <c r="K203" s="18">
        <v>0</v>
      </c>
    </row>
    <row r="204" spans="2:11" ht="16.5" customHeight="1">
      <c r="B204" s="5"/>
      <c r="C204" s="27"/>
      <c r="D204" s="27"/>
      <c r="E204" s="28" t="s">
        <v>93</v>
      </c>
      <c r="F204" s="28"/>
      <c r="G204" s="7" t="s">
        <v>94</v>
      </c>
      <c r="H204" s="29" t="s">
        <v>337</v>
      </c>
      <c r="I204" s="29"/>
      <c r="J204" s="30"/>
      <c r="K204" s="18">
        <v>10158.69</v>
      </c>
    </row>
    <row r="205" spans="2:11" ht="16.5" customHeight="1">
      <c r="B205" s="3" t="s">
        <v>338</v>
      </c>
      <c r="C205" s="35"/>
      <c r="D205" s="35"/>
      <c r="E205" s="35"/>
      <c r="F205" s="35"/>
      <c r="G205" s="4" t="s">
        <v>339</v>
      </c>
      <c r="H205" s="36" t="s">
        <v>340</v>
      </c>
      <c r="I205" s="36"/>
      <c r="J205" s="37"/>
      <c r="K205" s="15">
        <f>K206</f>
        <v>2014324.61</v>
      </c>
    </row>
    <row r="206" spans="2:11" ht="30" customHeight="1">
      <c r="B206" s="5"/>
      <c r="C206" s="31" t="s">
        <v>341</v>
      </c>
      <c r="D206" s="31"/>
      <c r="E206" s="31"/>
      <c r="F206" s="31"/>
      <c r="G206" s="6" t="s">
        <v>342</v>
      </c>
      <c r="H206" s="32" t="s">
        <v>340</v>
      </c>
      <c r="I206" s="32"/>
      <c r="J206" s="33"/>
      <c r="K206" s="16">
        <f>K207+K208+K209</f>
        <v>2014324.61</v>
      </c>
    </row>
    <row r="207" spans="2:11" ht="16.5" customHeight="1">
      <c r="B207" s="5"/>
      <c r="C207" s="27"/>
      <c r="D207" s="27"/>
      <c r="E207" s="28" t="s">
        <v>343</v>
      </c>
      <c r="F207" s="28"/>
      <c r="G207" s="7" t="s">
        <v>344</v>
      </c>
      <c r="H207" s="29" t="s">
        <v>345</v>
      </c>
      <c r="I207" s="29"/>
      <c r="J207" s="30"/>
      <c r="K207" s="18">
        <v>0</v>
      </c>
    </row>
    <row r="208" spans="2:11" ht="30" customHeight="1">
      <c r="B208" s="5"/>
      <c r="C208" s="27"/>
      <c r="D208" s="27"/>
      <c r="E208" s="28" t="s">
        <v>346</v>
      </c>
      <c r="F208" s="28"/>
      <c r="G208" s="7" t="s">
        <v>347</v>
      </c>
      <c r="H208" s="29" t="s">
        <v>348</v>
      </c>
      <c r="I208" s="29"/>
      <c r="J208" s="30"/>
      <c r="K208" s="18">
        <v>38500</v>
      </c>
    </row>
    <row r="209" spans="2:11" ht="45">
      <c r="B209" s="5"/>
      <c r="C209" s="27"/>
      <c r="D209" s="27"/>
      <c r="E209" s="28" t="s">
        <v>349</v>
      </c>
      <c r="F209" s="28"/>
      <c r="G209" s="7" t="s">
        <v>350</v>
      </c>
      <c r="H209" s="29" t="s">
        <v>351</v>
      </c>
      <c r="I209" s="29"/>
      <c r="J209" s="30"/>
      <c r="K209" s="18">
        <v>1975824.61</v>
      </c>
    </row>
    <row r="210" spans="2:11" ht="15.75">
      <c r="B210" s="3" t="s">
        <v>352</v>
      </c>
      <c r="C210" s="35"/>
      <c r="D210" s="35"/>
      <c r="E210" s="35"/>
      <c r="F210" s="35"/>
      <c r="G210" s="4" t="s">
        <v>353</v>
      </c>
      <c r="H210" s="36" t="s">
        <v>354</v>
      </c>
      <c r="I210" s="36"/>
      <c r="J210" s="37"/>
      <c r="K210" s="15">
        <f>K211</f>
        <v>118696.07</v>
      </c>
    </row>
    <row r="211" spans="2:11" ht="16.5" customHeight="1">
      <c r="B211" s="5"/>
      <c r="C211" s="31" t="s">
        <v>355</v>
      </c>
      <c r="D211" s="31"/>
      <c r="E211" s="31"/>
      <c r="F211" s="31"/>
      <c r="G211" s="6" t="s">
        <v>356</v>
      </c>
      <c r="H211" s="32" t="s">
        <v>357</v>
      </c>
      <c r="I211" s="32"/>
      <c r="J211" s="33"/>
      <c r="K211" s="16">
        <f>K212+K213</f>
        <v>118696.07</v>
      </c>
    </row>
    <row r="212" spans="2:11" ht="16.5" customHeight="1">
      <c r="B212" s="5"/>
      <c r="C212" s="27"/>
      <c r="D212" s="27"/>
      <c r="E212" s="28" t="s">
        <v>9</v>
      </c>
      <c r="F212" s="28"/>
      <c r="G212" s="7" t="s">
        <v>10</v>
      </c>
      <c r="H212" s="29" t="s">
        <v>358</v>
      </c>
      <c r="I212" s="29"/>
      <c r="J212" s="30"/>
      <c r="K212" s="18">
        <v>32359.07</v>
      </c>
    </row>
    <row r="213" spans="2:11" ht="16.5" customHeight="1">
      <c r="B213" s="5"/>
      <c r="C213" s="27"/>
      <c r="D213" s="27"/>
      <c r="E213" s="28" t="s">
        <v>137</v>
      </c>
      <c r="F213" s="28"/>
      <c r="G213" s="7" t="s">
        <v>138</v>
      </c>
      <c r="H213" s="29" t="s">
        <v>359</v>
      </c>
      <c r="I213" s="29"/>
      <c r="J213" s="30"/>
      <c r="K213" s="18">
        <v>86337</v>
      </c>
    </row>
    <row r="214" spans="2:11" ht="16.5" customHeight="1">
      <c r="B214" s="5"/>
      <c r="C214" s="31" t="s">
        <v>360</v>
      </c>
      <c r="D214" s="31"/>
      <c r="E214" s="31"/>
      <c r="F214" s="31"/>
      <c r="G214" s="6" t="s">
        <v>361</v>
      </c>
      <c r="H214" s="32" t="s">
        <v>362</v>
      </c>
      <c r="I214" s="32"/>
      <c r="J214" s="33"/>
      <c r="K214" s="16">
        <v>0</v>
      </c>
    </row>
    <row r="215" spans="2:11" ht="16.5" customHeight="1">
      <c r="B215" s="5"/>
      <c r="C215" s="27"/>
      <c r="D215" s="27"/>
      <c r="E215" s="28" t="s">
        <v>363</v>
      </c>
      <c r="F215" s="28"/>
      <c r="G215" s="7" t="s">
        <v>364</v>
      </c>
      <c r="H215" s="29" t="s">
        <v>365</v>
      </c>
      <c r="I215" s="29"/>
      <c r="J215" s="30"/>
      <c r="K215" s="18">
        <v>0</v>
      </c>
    </row>
    <row r="216" spans="2:11" ht="16.5" customHeight="1">
      <c r="B216" s="5"/>
      <c r="C216" s="27"/>
      <c r="D216" s="27"/>
      <c r="E216" s="28" t="s">
        <v>366</v>
      </c>
      <c r="F216" s="28"/>
      <c r="G216" s="7" t="s">
        <v>367</v>
      </c>
      <c r="H216" s="29" t="s">
        <v>368</v>
      </c>
      <c r="I216" s="29"/>
      <c r="J216" s="30"/>
      <c r="K216" s="18">
        <v>0</v>
      </c>
    </row>
    <row r="217" spans="2:11" ht="16.5" customHeight="1">
      <c r="B217" s="3" t="s">
        <v>369</v>
      </c>
      <c r="C217" s="35"/>
      <c r="D217" s="35"/>
      <c r="E217" s="35"/>
      <c r="F217" s="35"/>
      <c r="G217" s="4" t="s">
        <v>370</v>
      </c>
      <c r="H217" s="36" t="s">
        <v>371</v>
      </c>
      <c r="I217" s="36"/>
      <c r="J217" s="37"/>
      <c r="K217" s="15">
        <f>K218+K249+K272+K297+K325+K336+K340+K357+K381+K407</f>
        <v>28048524.999999993</v>
      </c>
    </row>
    <row r="218" spans="2:11" ht="16.5" customHeight="1">
      <c r="B218" s="5"/>
      <c r="C218" s="31" t="s">
        <v>372</v>
      </c>
      <c r="D218" s="31"/>
      <c r="E218" s="31"/>
      <c r="F218" s="31"/>
      <c r="G218" s="6" t="s">
        <v>373</v>
      </c>
      <c r="H218" s="32" t="s">
        <v>374</v>
      </c>
      <c r="I218" s="32"/>
      <c r="J218" s="33"/>
      <c r="K218" s="16">
        <f>SUM(K219:K248)</f>
        <v>11889716.029999996</v>
      </c>
    </row>
    <row r="219" spans="2:11" ht="43.5" customHeight="1">
      <c r="B219" s="5"/>
      <c r="C219" s="27"/>
      <c r="D219" s="27"/>
      <c r="E219" s="28" t="s">
        <v>375</v>
      </c>
      <c r="F219" s="28"/>
      <c r="G219" s="7" t="s">
        <v>376</v>
      </c>
      <c r="H219" s="29" t="s">
        <v>377</v>
      </c>
      <c r="I219" s="29"/>
      <c r="J219" s="30"/>
      <c r="K219" s="18">
        <v>93163</v>
      </c>
    </row>
    <row r="220" spans="2:11" ht="54.75" customHeight="1">
      <c r="B220" s="5"/>
      <c r="C220" s="27"/>
      <c r="D220" s="27"/>
      <c r="E220" s="28" t="s">
        <v>292</v>
      </c>
      <c r="F220" s="28"/>
      <c r="G220" s="7" t="s">
        <v>293</v>
      </c>
      <c r="H220" s="29" t="s">
        <v>378</v>
      </c>
      <c r="I220" s="29"/>
      <c r="J220" s="30"/>
      <c r="K220" s="18">
        <v>11734.48</v>
      </c>
    </row>
    <row r="221" spans="2:11" ht="16.5" customHeight="1">
      <c r="B221" s="5"/>
      <c r="C221" s="27"/>
      <c r="D221" s="27"/>
      <c r="E221" s="28" t="s">
        <v>379</v>
      </c>
      <c r="F221" s="28"/>
      <c r="G221" s="7" t="s">
        <v>380</v>
      </c>
      <c r="H221" s="29" t="s">
        <v>381</v>
      </c>
      <c r="I221" s="29"/>
      <c r="J221" s="30"/>
      <c r="K221" s="18">
        <v>2074.83</v>
      </c>
    </row>
    <row r="222" spans="2:11" ht="16.5" customHeight="1">
      <c r="B222" s="5"/>
      <c r="C222" s="27"/>
      <c r="D222" s="27"/>
      <c r="E222" s="28" t="s">
        <v>9</v>
      </c>
      <c r="F222" s="28"/>
      <c r="G222" s="7" t="s">
        <v>10</v>
      </c>
      <c r="H222" s="29" t="s">
        <v>382</v>
      </c>
      <c r="I222" s="29"/>
      <c r="J222" s="30"/>
      <c r="K222" s="18">
        <v>254274.11</v>
      </c>
    </row>
    <row r="223" spans="2:11" ht="33" customHeight="1">
      <c r="B223" s="5"/>
      <c r="C223" s="27"/>
      <c r="D223" s="27"/>
      <c r="E223" s="28" t="s">
        <v>383</v>
      </c>
      <c r="F223" s="28"/>
      <c r="G223" s="7" t="s">
        <v>384</v>
      </c>
      <c r="H223" s="29" t="s">
        <v>385</v>
      </c>
      <c r="I223" s="29"/>
      <c r="J223" s="30"/>
      <c r="K223" s="18">
        <v>6600</v>
      </c>
    </row>
    <row r="224" spans="2:11" ht="16.5" customHeight="1">
      <c r="B224" s="5"/>
      <c r="C224" s="27"/>
      <c r="D224" s="27"/>
      <c r="E224" s="28" t="s">
        <v>386</v>
      </c>
      <c r="F224" s="28"/>
      <c r="G224" s="7" t="s">
        <v>387</v>
      </c>
      <c r="H224" s="29" t="s">
        <v>388</v>
      </c>
      <c r="I224" s="29"/>
      <c r="J224" s="30"/>
      <c r="K224" s="18">
        <v>5298</v>
      </c>
    </row>
    <row r="225" spans="2:11" ht="16.5" customHeight="1">
      <c r="B225" s="5"/>
      <c r="C225" s="27"/>
      <c r="D225" s="27"/>
      <c r="E225" s="28" t="s">
        <v>12</v>
      </c>
      <c r="F225" s="28"/>
      <c r="G225" s="7" t="s">
        <v>13</v>
      </c>
      <c r="H225" s="29" t="s">
        <v>389</v>
      </c>
      <c r="I225" s="29"/>
      <c r="J225" s="30"/>
      <c r="K225" s="18">
        <v>7552777.21</v>
      </c>
    </row>
    <row r="226" spans="2:11" ht="16.5" customHeight="1">
      <c r="B226" s="5"/>
      <c r="C226" s="27"/>
      <c r="D226" s="27"/>
      <c r="E226" s="28" t="s">
        <v>15</v>
      </c>
      <c r="F226" s="28"/>
      <c r="G226" s="7" t="s">
        <v>16</v>
      </c>
      <c r="H226" s="29" t="s">
        <v>390</v>
      </c>
      <c r="I226" s="29"/>
      <c r="J226" s="30"/>
      <c r="K226" s="18">
        <v>552666.9</v>
      </c>
    </row>
    <row r="227" spans="2:11" ht="16.5" customHeight="1">
      <c r="B227" s="5"/>
      <c r="C227" s="27"/>
      <c r="D227" s="27"/>
      <c r="E227" s="28" t="s">
        <v>18</v>
      </c>
      <c r="F227" s="28"/>
      <c r="G227" s="7" t="s">
        <v>19</v>
      </c>
      <c r="H227" s="29" t="s">
        <v>391</v>
      </c>
      <c r="I227" s="29"/>
      <c r="J227" s="30"/>
      <c r="K227" s="18">
        <v>1356450.2</v>
      </c>
    </row>
    <row r="228" spans="2:11" ht="16.5" customHeight="1">
      <c r="B228" s="5"/>
      <c r="C228" s="27"/>
      <c r="D228" s="27"/>
      <c r="E228" s="28" t="s">
        <v>21</v>
      </c>
      <c r="F228" s="28"/>
      <c r="G228" s="7" t="s">
        <v>22</v>
      </c>
      <c r="H228" s="29" t="s">
        <v>392</v>
      </c>
      <c r="I228" s="29"/>
      <c r="J228" s="30"/>
      <c r="K228" s="18">
        <v>155377.04</v>
      </c>
    </row>
    <row r="229" spans="2:11" ht="16.5" customHeight="1">
      <c r="B229" s="5"/>
      <c r="C229" s="27"/>
      <c r="D229" s="27"/>
      <c r="E229" s="28" t="s">
        <v>208</v>
      </c>
      <c r="F229" s="28"/>
      <c r="G229" s="7" t="s">
        <v>209</v>
      </c>
      <c r="H229" s="29" t="s">
        <v>393</v>
      </c>
      <c r="I229" s="29"/>
      <c r="J229" s="30"/>
      <c r="K229" s="18">
        <v>26466.82</v>
      </c>
    </row>
    <row r="230" spans="2:11" ht="16.5" customHeight="1">
      <c r="B230" s="5"/>
      <c r="C230" s="27"/>
      <c r="D230" s="27"/>
      <c r="E230" s="28" t="s">
        <v>188</v>
      </c>
      <c r="F230" s="28"/>
      <c r="G230" s="7" t="s">
        <v>189</v>
      </c>
      <c r="H230" s="29" t="s">
        <v>394</v>
      </c>
      <c r="I230" s="29"/>
      <c r="J230" s="30"/>
      <c r="K230" s="18">
        <v>133.39</v>
      </c>
    </row>
    <row r="231" spans="2:11" ht="16.5" customHeight="1">
      <c r="B231" s="5"/>
      <c r="C231" s="27"/>
      <c r="D231" s="27"/>
      <c r="E231" s="28" t="s">
        <v>24</v>
      </c>
      <c r="F231" s="28"/>
      <c r="G231" s="7" t="s">
        <v>25</v>
      </c>
      <c r="H231" s="29" t="s">
        <v>395</v>
      </c>
      <c r="I231" s="29"/>
      <c r="J231" s="30"/>
      <c r="K231" s="18">
        <v>218440.01</v>
      </c>
    </row>
    <row r="232" spans="2:11" ht="16.5" customHeight="1">
      <c r="B232" s="5"/>
      <c r="C232" s="27"/>
      <c r="D232" s="27"/>
      <c r="E232" s="28" t="s">
        <v>396</v>
      </c>
      <c r="F232" s="28"/>
      <c r="G232" s="7" t="s">
        <v>397</v>
      </c>
      <c r="H232" s="29" t="s">
        <v>398</v>
      </c>
      <c r="I232" s="29"/>
      <c r="J232" s="30"/>
      <c r="K232" s="18">
        <v>242525</v>
      </c>
    </row>
    <row r="233" spans="2:11" ht="16.5" customHeight="1">
      <c r="B233" s="5"/>
      <c r="C233" s="27"/>
      <c r="D233" s="27"/>
      <c r="E233" s="28" t="s">
        <v>65</v>
      </c>
      <c r="F233" s="28"/>
      <c r="G233" s="7" t="s">
        <v>66</v>
      </c>
      <c r="H233" s="29" t="s">
        <v>399</v>
      </c>
      <c r="I233" s="29"/>
      <c r="J233" s="30"/>
      <c r="K233" s="18">
        <v>326388.61</v>
      </c>
    </row>
    <row r="234" spans="2:11" ht="16.5" customHeight="1">
      <c r="B234" s="5"/>
      <c r="C234" s="27"/>
      <c r="D234" s="27"/>
      <c r="E234" s="28" t="s">
        <v>27</v>
      </c>
      <c r="F234" s="28"/>
      <c r="G234" s="7" t="s">
        <v>28</v>
      </c>
      <c r="H234" s="29" t="s">
        <v>400</v>
      </c>
      <c r="I234" s="29"/>
      <c r="J234" s="30"/>
      <c r="K234" s="18">
        <v>105017.96</v>
      </c>
    </row>
    <row r="235" spans="2:11" ht="16.5" customHeight="1">
      <c r="B235" s="5"/>
      <c r="C235" s="27"/>
      <c r="D235" s="27"/>
      <c r="E235" s="28" t="s">
        <v>218</v>
      </c>
      <c r="F235" s="28"/>
      <c r="G235" s="7" t="s">
        <v>219</v>
      </c>
      <c r="H235" s="29" t="s">
        <v>401</v>
      </c>
      <c r="I235" s="29"/>
      <c r="J235" s="30"/>
      <c r="K235" s="18">
        <v>7599.13</v>
      </c>
    </row>
    <row r="236" spans="2:11" ht="16.5" customHeight="1">
      <c r="B236" s="5"/>
      <c r="C236" s="27"/>
      <c r="D236" s="27"/>
      <c r="E236" s="28" t="s">
        <v>30</v>
      </c>
      <c r="F236" s="28"/>
      <c r="G236" s="7" t="s">
        <v>31</v>
      </c>
      <c r="H236" s="29" t="s">
        <v>402</v>
      </c>
      <c r="I236" s="29"/>
      <c r="J236" s="30"/>
      <c r="K236" s="18">
        <v>127776.04</v>
      </c>
    </row>
    <row r="237" spans="2:11" ht="16.5" customHeight="1">
      <c r="B237" s="5"/>
      <c r="C237" s="27"/>
      <c r="D237" s="27"/>
      <c r="E237" s="28" t="s">
        <v>222</v>
      </c>
      <c r="F237" s="28"/>
      <c r="G237" s="7" t="s">
        <v>223</v>
      </c>
      <c r="H237" s="29" t="s">
        <v>403</v>
      </c>
      <c r="I237" s="29"/>
      <c r="J237" s="30"/>
      <c r="K237" s="18">
        <v>16068.02</v>
      </c>
    </row>
    <row r="238" spans="2:11" ht="16.5" customHeight="1">
      <c r="B238" s="5"/>
      <c r="C238" s="27"/>
      <c r="D238" s="27"/>
      <c r="E238" s="28" t="s">
        <v>126</v>
      </c>
      <c r="F238" s="28"/>
      <c r="G238" s="7" t="s">
        <v>127</v>
      </c>
      <c r="H238" s="29" t="s">
        <v>404</v>
      </c>
      <c r="I238" s="29"/>
      <c r="J238" s="30"/>
      <c r="K238" s="18">
        <v>1263.01</v>
      </c>
    </row>
    <row r="239" spans="2:11" ht="16.5" customHeight="1">
      <c r="B239" s="5"/>
      <c r="C239" s="27"/>
      <c r="D239" s="27"/>
      <c r="E239" s="28" t="s">
        <v>225</v>
      </c>
      <c r="F239" s="28"/>
      <c r="G239" s="7" t="s">
        <v>226</v>
      </c>
      <c r="H239" s="29" t="s">
        <v>405</v>
      </c>
      <c r="I239" s="29"/>
      <c r="J239" s="30"/>
      <c r="K239" s="18">
        <v>3373.23</v>
      </c>
    </row>
    <row r="240" spans="2:11" ht="16.5" customHeight="1">
      <c r="B240" s="5"/>
      <c r="C240" s="27"/>
      <c r="D240" s="27"/>
      <c r="E240" s="28" t="s">
        <v>48</v>
      </c>
      <c r="F240" s="28"/>
      <c r="G240" s="7" t="s">
        <v>49</v>
      </c>
      <c r="H240" s="29" t="s">
        <v>406</v>
      </c>
      <c r="I240" s="29"/>
      <c r="J240" s="30"/>
      <c r="K240" s="18">
        <v>13669.77</v>
      </c>
    </row>
    <row r="241" spans="2:11" ht="16.5" customHeight="1">
      <c r="B241" s="5"/>
      <c r="C241" s="27"/>
      <c r="D241" s="27"/>
      <c r="E241" s="28" t="s">
        <v>230</v>
      </c>
      <c r="F241" s="28"/>
      <c r="G241" s="7" t="s">
        <v>231</v>
      </c>
      <c r="H241" s="29" t="s">
        <v>407</v>
      </c>
      <c r="I241" s="29"/>
      <c r="J241" s="30"/>
      <c r="K241" s="18">
        <v>384232.87</v>
      </c>
    </row>
    <row r="242" spans="2:11" ht="16.5" customHeight="1">
      <c r="B242" s="5"/>
      <c r="C242" s="27"/>
      <c r="D242" s="27"/>
      <c r="E242" s="28" t="s">
        <v>133</v>
      </c>
      <c r="F242" s="28"/>
      <c r="G242" s="7" t="s">
        <v>134</v>
      </c>
      <c r="H242" s="29" t="s">
        <v>408</v>
      </c>
      <c r="I242" s="29"/>
      <c r="J242" s="30"/>
      <c r="K242" s="18">
        <v>107.16</v>
      </c>
    </row>
    <row r="243" spans="2:11" ht="16.5" customHeight="1">
      <c r="B243" s="5"/>
      <c r="C243" s="27"/>
      <c r="D243" s="27"/>
      <c r="E243" s="28" t="s">
        <v>70</v>
      </c>
      <c r="F243" s="28"/>
      <c r="G243" s="7" t="s">
        <v>71</v>
      </c>
      <c r="H243" s="29" t="s">
        <v>409</v>
      </c>
      <c r="I243" s="29"/>
      <c r="J243" s="30"/>
      <c r="K243" s="18">
        <v>60421.44</v>
      </c>
    </row>
    <row r="244" spans="2:11" ht="16.5" customHeight="1">
      <c r="B244" s="5"/>
      <c r="C244" s="27"/>
      <c r="D244" s="27"/>
      <c r="E244" s="28" t="s">
        <v>137</v>
      </c>
      <c r="F244" s="28"/>
      <c r="G244" s="7" t="s">
        <v>138</v>
      </c>
      <c r="H244" s="29" t="s">
        <v>59</v>
      </c>
      <c r="I244" s="29"/>
      <c r="J244" s="30"/>
      <c r="K244" s="18">
        <v>0</v>
      </c>
    </row>
    <row r="245" spans="2:11" ht="16.5" customHeight="1">
      <c r="B245" s="5"/>
      <c r="C245" s="27"/>
      <c r="D245" s="27"/>
      <c r="E245" s="28" t="s">
        <v>145</v>
      </c>
      <c r="F245" s="28"/>
      <c r="G245" s="7" t="s">
        <v>146</v>
      </c>
      <c r="H245" s="29" t="s">
        <v>410</v>
      </c>
      <c r="I245" s="29"/>
      <c r="J245" s="30"/>
      <c r="K245" s="18">
        <v>418.4</v>
      </c>
    </row>
    <row r="246" spans="2:11" ht="28.5" customHeight="1">
      <c r="B246" s="5"/>
      <c r="C246" s="27"/>
      <c r="D246" s="27"/>
      <c r="E246" s="28" t="s">
        <v>236</v>
      </c>
      <c r="F246" s="28"/>
      <c r="G246" s="7" t="s">
        <v>237</v>
      </c>
      <c r="H246" s="29" t="s">
        <v>411</v>
      </c>
      <c r="I246" s="29"/>
      <c r="J246" s="30"/>
      <c r="K246" s="18">
        <v>5303.35</v>
      </c>
    </row>
    <row r="247" spans="2:11" ht="16.5" customHeight="1">
      <c r="B247" s="5"/>
      <c r="C247" s="27"/>
      <c r="D247" s="27"/>
      <c r="E247" s="28" t="s">
        <v>33</v>
      </c>
      <c r="F247" s="28"/>
      <c r="G247" s="7" t="s">
        <v>34</v>
      </c>
      <c r="H247" s="29" t="s">
        <v>412</v>
      </c>
      <c r="I247" s="29"/>
      <c r="J247" s="30"/>
      <c r="K247" s="18">
        <v>322418.69</v>
      </c>
    </row>
    <row r="248" spans="2:11" ht="16.5" customHeight="1">
      <c r="B248" s="5"/>
      <c r="C248" s="27"/>
      <c r="D248" s="27"/>
      <c r="E248" s="28" t="s">
        <v>93</v>
      </c>
      <c r="F248" s="28"/>
      <c r="G248" s="7" t="s">
        <v>94</v>
      </c>
      <c r="H248" s="29" t="s">
        <v>413</v>
      </c>
      <c r="I248" s="29"/>
      <c r="J248" s="30"/>
      <c r="K248" s="18">
        <v>37677.36</v>
      </c>
    </row>
    <row r="249" spans="2:11" ht="16.5" customHeight="1">
      <c r="B249" s="5"/>
      <c r="C249" s="31" t="s">
        <v>414</v>
      </c>
      <c r="D249" s="31"/>
      <c r="E249" s="31"/>
      <c r="F249" s="31"/>
      <c r="G249" s="6" t="s">
        <v>415</v>
      </c>
      <c r="H249" s="32" t="s">
        <v>416</v>
      </c>
      <c r="I249" s="32"/>
      <c r="J249" s="33"/>
      <c r="K249" s="16">
        <f>SUM(K250:K271)</f>
        <v>1325077.36</v>
      </c>
    </row>
    <row r="250" spans="2:11" ht="16.5" customHeight="1">
      <c r="B250" s="5"/>
      <c r="C250" s="27"/>
      <c r="D250" s="27"/>
      <c r="E250" s="28" t="s">
        <v>9</v>
      </c>
      <c r="F250" s="28"/>
      <c r="G250" s="7" t="s">
        <v>10</v>
      </c>
      <c r="H250" s="29" t="s">
        <v>417</v>
      </c>
      <c r="I250" s="29"/>
      <c r="J250" s="30"/>
      <c r="K250" s="18">
        <v>55040.82</v>
      </c>
    </row>
    <row r="251" spans="2:11" ht="16.5" customHeight="1">
      <c r="B251" s="5"/>
      <c r="C251" s="27"/>
      <c r="D251" s="27"/>
      <c r="E251" s="28" t="s">
        <v>12</v>
      </c>
      <c r="F251" s="28"/>
      <c r="G251" s="7" t="s">
        <v>13</v>
      </c>
      <c r="H251" s="29" t="s">
        <v>418</v>
      </c>
      <c r="I251" s="29"/>
      <c r="J251" s="30"/>
      <c r="K251" s="18">
        <v>861212.98</v>
      </c>
    </row>
    <row r="252" spans="2:11" ht="16.5" customHeight="1">
      <c r="B252" s="5"/>
      <c r="C252" s="27"/>
      <c r="D252" s="27"/>
      <c r="E252" s="28" t="s">
        <v>15</v>
      </c>
      <c r="F252" s="28"/>
      <c r="G252" s="7" t="s">
        <v>16</v>
      </c>
      <c r="H252" s="29" t="s">
        <v>419</v>
      </c>
      <c r="I252" s="29"/>
      <c r="J252" s="30"/>
      <c r="K252" s="18">
        <v>64689.63</v>
      </c>
    </row>
    <row r="253" spans="2:11" ht="16.5" customHeight="1">
      <c r="B253" s="5"/>
      <c r="C253" s="27"/>
      <c r="D253" s="27"/>
      <c r="E253" s="28" t="s">
        <v>18</v>
      </c>
      <c r="F253" s="28"/>
      <c r="G253" s="7" t="s">
        <v>19</v>
      </c>
      <c r="H253" s="29" t="s">
        <v>420</v>
      </c>
      <c r="I253" s="29"/>
      <c r="J253" s="30"/>
      <c r="K253" s="18">
        <v>155281.01</v>
      </c>
    </row>
    <row r="254" spans="2:11" ht="16.5" customHeight="1">
      <c r="B254" s="5"/>
      <c r="C254" s="27"/>
      <c r="D254" s="27"/>
      <c r="E254" s="28" t="s">
        <v>21</v>
      </c>
      <c r="F254" s="28"/>
      <c r="G254" s="7" t="s">
        <v>22</v>
      </c>
      <c r="H254" s="29" t="s">
        <v>421</v>
      </c>
      <c r="I254" s="29"/>
      <c r="J254" s="30"/>
      <c r="K254" s="18">
        <v>17031.45</v>
      </c>
    </row>
    <row r="255" spans="2:11" ht="16.5" customHeight="1">
      <c r="B255" s="5"/>
      <c r="C255" s="27"/>
      <c r="D255" s="27"/>
      <c r="E255" s="28" t="s">
        <v>208</v>
      </c>
      <c r="F255" s="28"/>
      <c r="G255" s="7" t="s">
        <v>209</v>
      </c>
      <c r="H255" s="29" t="s">
        <v>422</v>
      </c>
      <c r="I255" s="29"/>
      <c r="J255" s="30"/>
      <c r="K255" s="18">
        <v>7838.7</v>
      </c>
    </row>
    <row r="256" spans="2:11" ht="16.5" customHeight="1">
      <c r="B256" s="5"/>
      <c r="C256" s="27"/>
      <c r="D256" s="27"/>
      <c r="E256" s="28" t="s">
        <v>188</v>
      </c>
      <c r="F256" s="28"/>
      <c r="G256" s="7" t="s">
        <v>189</v>
      </c>
      <c r="H256" s="29" t="s">
        <v>423</v>
      </c>
      <c r="I256" s="29"/>
      <c r="J256" s="30"/>
      <c r="K256" s="18">
        <v>30.08</v>
      </c>
    </row>
    <row r="257" spans="2:11" ht="16.5" customHeight="1">
      <c r="B257" s="5"/>
      <c r="C257" s="27"/>
      <c r="D257" s="27"/>
      <c r="E257" s="28" t="s">
        <v>24</v>
      </c>
      <c r="F257" s="28"/>
      <c r="G257" s="7" t="s">
        <v>25</v>
      </c>
      <c r="H257" s="29" t="s">
        <v>424</v>
      </c>
      <c r="I257" s="29"/>
      <c r="J257" s="30"/>
      <c r="K257" s="18">
        <v>33180.31</v>
      </c>
    </row>
    <row r="258" spans="2:11" ht="16.5" customHeight="1">
      <c r="B258" s="5"/>
      <c r="C258" s="27"/>
      <c r="D258" s="27"/>
      <c r="E258" s="28" t="s">
        <v>396</v>
      </c>
      <c r="F258" s="28"/>
      <c r="G258" s="7" t="s">
        <v>397</v>
      </c>
      <c r="H258" s="29" t="s">
        <v>425</v>
      </c>
      <c r="I258" s="29"/>
      <c r="J258" s="30"/>
      <c r="K258" s="18">
        <v>71.31</v>
      </c>
    </row>
    <row r="259" spans="2:11" ht="16.5" customHeight="1">
      <c r="B259" s="5"/>
      <c r="C259" s="27"/>
      <c r="D259" s="27"/>
      <c r="E259" s="28" t="s">
        <v>65</v>
      </c>
      <c r="F259" s="28"/>
      <c r="G259" s="7" t="s">
        <v>66</v>
      </c>
      <c r="H259" s="29" t="s">
        <v>426</v>
      </c>
      <c r="I259" s="29"/>
      <c r="J259" s="30"/>
      <c r="K259" s="18">
        <v>35950.12</v>
      </c>
    </row>
    <row r="260" spans="2:11" ht="16.5" customHeight="1">
      <c r="B260" s="5"/>
      <c r="C260" s="27"/>
      <c r="D260" s="27"/>
      <c r="E260" s="28" t="s">
        <v>27</v>
      </c>
      <c r="F260" s="28"/>
      <c r="G260" s="7" t="s">
        <v>28</v>
      </c>
      <c r="H260" s="29" t="s">
        <v>427</v>
      </c>
      <c r="I260" s="29"/>
      <c r="J260" s="30"/>
      <c r="K260" s="18">
        <v>2677.82</v>
      </c>
    </row>
    <row r="261" spans="2:11" ht="16.5" customHeight="1">
      <c r="B261" s="5"/>
      <c r="C261" s="27"/>
      <c r="D261" s="27"/>
      <c r="E261" s="28" t="s">
        <v>218</v>
      </c>
      <c r="F261" s="28"/>
      <c r="G261" s="7" t="s">
        <v>219</v>
      </c>
      <c r="H261" s="29" t="s">
        <v>428</v>
      </c>
      <c r="I261" s="29"/>
      <c r="J261" s="30"/>
      <c r="K261" s="18">
        <v>1221.61</v>
      </c>
    </row>
    <row r="262" spans="2:11" ht="16.5" customHeight="1">
      <c r="B262" s="5"/>
      <c r="C262" s="27"/>
      <c r="D262" s="27"/>
      <c r="E262" s="28" t="s">
        <v>30</v>
      </c>
      <c r="F262" s="28"/>
      <c r="G262" s="7" t="s">
        <v>31</v>
      </c>
      <c r="H262" s="29" t="s">
        <v>429</v>
      </c>
      <c r="I262" s="29"/>
      <c r="J262" s="30"/>
      <c r="K262" s="18">
        <v>16620.5</v>
      </c>
    </row>
    <row r="263" spans="2:11" ht="16.5" customHeight="1">
      <c r="B263" s="5"/>
      <c r="C263" s="27"/>
      <c r="D263" s="27"/>
      <c r="E263" s="28" t="s">
        <v>222</v>
      </c>
      <c r="F263" s="28"/>
      <c r="G263" s="7" t="s">
        <v>223</v>
      </c>
      <c r="H263" s="29" t="s">
        <v>430</v>
      </c>
      <c r="I263" s="29"/>
      <c r="J263" s="30"/>
      <c r="K263" s="18">
        <v>2628.24</v>
      </c>
    </row>
    <row r="264" spans="2:11" ht="16.5" customHeight="1">
      <c r="B264" s="5"/>
      <c r="C264" s="27"/>
      <c r="D264" s="27"/>
      <c r="E264" s="28" t="s">
        <v>225</v>
      </c>
      <c r="F264" s="28"/>
      <c r="G264" s="7" t="s">
        <v>226</v>
      </c>
      <c r="H264" s="29" t="s">
        <v>431</v>
      </c>
      <c r="I264" s="29"/>
      <c r="J264" s="30"/>
      <c r="K264" s="18">
        <v>777.17</v>
      </c>
    </row>
    <row r="265" spans="2:11" ht="16.5" customHeight="1">
      <c r="B265" s="5"/>
      <c r="C265" s="27"/>
      <c r="D265" s="27"/>
      <c r="E265" s="28" t="s">
        <v>48</v>
      </c>
      <c r="F265" s="28"/>
      <c r="G265" s="7" t="s">
        <v>49</v>
      </c>
      <c r="H265" s="29" t="s">
        <v>432</v>
      </c>
      <c r="I265" s="29"/>
      <c r="J265" s="30"/>
      <c r="K265" s="18">
        <v>3698.96</v>
      </c>
    </row>
    <row r="266" spans="2:11" ht="16.5" customHeight="1">
      <c r="B266" s="5"/>
      <c r="C266" s="27"/>
      <c r="D266" s="27"/>
      <c r="E266" s="28" t="s">
        <v>230</v>
      </c>
      <c r="F266" s="28"/>
      <c r="G266" s="7" t="s">
        <v>231</v>
      </c>
      <c r="H266" s="29" t="s">
        <v>433</v>
      </c>
      <c r="I266" s="29"/>
      <c r="J266" s="30"/>
      <c r="K266" s="18">
        <v>50972.64</v>
      </c>
    </row>
    <row r="267" spans="2:11" ht="16.5" customHeight="1">
      <c r="B267" s="5"/>
      <c r="C267" s="27"/>
      <c r="D267" s="27"/>
      <c r="E267" s="28" t="s">
        <v>133</v>
      </c>
      <c r="F267" s="28"/>
      <c r="G267" s="7" t="s">
        <v>134</v>
      </c>
      <c r="H267" s="29" t="s">
        <v>434</v>
      </c>
      <c r="I267" s="29"/>
      <c r="J267" s="30"/>
      <c r="K267" s="18">
        <v>34.32</v>
      </c>
    </row>
    <row r="268" spans="2:11" ht="16.5" customHeight="1">
      <c r="B268" s="5"/>
      <c r="C268" s="27"/>
      <c r="D268" s="27"/>
      <c r="E268" s="28" t="s">
        <v>70</v>
      </c>
      <c r="F268" s="28"/>
      <c r="G268" s="7" t="s">
        <v>71</v>
      </c>
      <c r="H268" s="29" t="s">
        <v>435</v>
      </c>
      <c r="I268" s="29"/>
      <c r="J268" s="30"/>
      <c r="K268" s="18">
        <v>11973.53</v>
      </c>
    </row>
    <row r="269" spans="2:11" ht="16.5" customHeight="1">
      <c r="B269" s="5"/>
      <c r="C269" s="27"/>
      <c r="D269" s="27"/>
      <c r="E269" s="28" t="s">
        <v>145</v>
      </c>
      <c r="F269" s="28"/>
      <c r="G269" s="7" t="s">
        <v>146</v>
      </c>
      <c r="H269" s="29" t="s">
        <v>436</v>
      </c>
      <c r="I269" s="29"/>
      <c r="J269" s="30"/>
      <c r="K269" s="18">
        <v>134.43</v>
      </c>
    </row>
    <row r="270" spans="2:11" ht="30.75" customHeight="1">
      <c r="B270" s="5"/>
      <c r="C270" s="27"/>
      <c r="D270" s="27"/>
      <c r="E270" s="28" t="s">
        <v>236</v>
      </c>
      <c r="F270" s="28"/>
      <c r="G270" s="7" t="s">
        <v>237</v>
      </c>
      <c r="H270" s="29" t="s">
        <v>437</v>
      </c>
      <c r="I270" s="29"/>
      <c r="J270" s="30"/>
      <c r="K270" s="18">
        <v>656.1</v>
      </c>
    </row>
    <row r="271" spans="2:11" ht="16.5" customHeight="1">
      <c r="B271" s="5"/>
      <c r="C271" s="27"/>
      <c r="D271" s="27"/>
      <c r="E271" s="28" t="s">
        <v>33</v>
      </c>
      <c r="F271" s="28"/>
      <c r="G271" s="7" t="s">
        <v>34</v>
      </c>
      <c r="H271" s="29" t="s">
        <v>438</v>
      </c>
      <c r="I271" s="29"/>
      <c r="J271" s="30"/>
      <c r="K271" s="18">
        <v>3355.63</v>
      </c>
    </row>
    <row r="272" spans="2:11" ht="16.5" customHeight="1">
      <c r="B272" s="5"/>
      <c r="C272" s="31" t="s">
        <v>439</v>
      </c>
      <c r="D272" s="31"/>
      <c r="E272" s="31"/>
      <c r="F272" s="31"/>
      <c r="G272" s="6" t="s">
        <v>440</v>
      </c>
      <c r="H272" s="32" t="s">
        <v>441</v>
      </c>
      <c r="I272" s="32"/>
      <c r="J272" s="33"/>
      <c r="K272" s="16">
        <f>SUM(K273:K296)</f>
        <v>6896496.430000001</v>
      </c>
    </row>
    <row r="273" spans="2:11" ht="39" customHeight="1">
      <c r="B273" s="5"/>
      <c r="C273" s="27"/>
      <c r="D273" s="27"/>
      <c r="E273" s="28" t="s">
        <v>375</v>
      </c>
      <c r="F273" s="28"/>
      <c r="G273" s="7" t="s">
        <v>376</v>
      </c>
      <c r="H273" s="29" t="s">
        <v>442</v>
      </c>
      <c r="I273" s="29"/>
      <c r="J273" s="30"/>
      <c r="K273" s="18">
        <v>292569.2</v>
      </c>
    </row>
    <row r="274" spans="2:11" ht="16.5" customHeight="1">
      <c r="B274" s="5"/>
      <c r="C274" s="27"/>
      <c r="D274" s="27"/>
      <c r="E274" s="28" t="s">
        <v>9</v>
      </c>
      <c r="F274" s="28"/>
      <c r="G274" s="7" t="s">
        <v>10</v>
      </c>
      <c r="H274" s="29" t="s">
        <v>443</v>
      </c>
      <c r="I274" s="29"/>
      <c r="J274" s="30"/>
      <c r="K274" s="18">
        <v>4465</v>
      </c>
    </row>
    <row r="275" spans="2:11" ht="16.5" customHeight="1">
      <c r="B275" s="5"/>
      <c r="C275" s="27"/>
      <c r="D275" s="27"/>
      <c r="E275" s="28" t="s">
        <v>12</v>
      </c>
      <c r="F275" s="28"/>
      <c r="G275" s="7" t="s">
        <v>13</v>
      </c>
      <c r="H275" s="29" t="s">
        <v>444</v>
      </c>
      <c r="I275" s="29"/>
      <c r="J275" s="30"/>
      <c r="K275" s="18">
        <v>2156638.68</v>
      </c>
    </row>
    <row r="276" spans="2:11" ht="16.5" customHeight="1">
      <c r="B276" s="5"/>
      <c r="C276" s="27"/>
      <c r="D276" s="27"/>
      <c r="E276" s="28" t="s">
        <v>15</v>
      </c>
      <c r="F276" s="28"/>
      <c r="G276" s="7" t="s">
        <v>16</v>
      </c>
      <c r="H276" s="29" t="s">
        <v>445</v>
      </c>
      <c r="I276" s="29"/>
      <c r="J276" s="30"/>
      <c r="K276" s="18">
        <v>151788.69</v>
      </c>
    </row>
    <row r="277" spans="2:11" ht="16.5" customHeight="1">
      <c r="B277" s="5"/>
      <c r="C277" s="27"/>
      <c r="D277" s="27"/>
      <c r="E277" s="28" t="s">
        <v>18</v>
      </c>
      <c r="F277" s="28"/>
      <c r="G277" s="7" t="s">
        <v>19</v>
      </c>
      <c r="H277" s="29" t="s">
        <v>446</v>
      </c>
      <c r="I277" s="29"/>
      <c r="J277" s="30"/>
      <c r="K277" s="18">
        <v>372501.65</v>
      </c>
    </row>
    <row r="278" spans="2:11" ht="16.5" customHeight="1">
      <c r="B278" s="5"/>
      <c r="C278" s="27"/>
      <c r="D278" s="27"/>
      <c r="E278" s="28" t="s">
        <v>21</v>
      </c>
      <c r="F278" s="28"/>
      <c r="G278" s="7" t="s">
        <v>22</v>
      </c>
      <c r="H278" s="29" t="s">
        <v>447</v>
      </c>
      <c r="I278" s="29"/>
      <c r="J278" s="30"/>
      <c r="K278" s="18">
        <v>42699.49</v>
      </c>
    </row>
    <row r="279" spans="2:11" ht="16.5" customHeight="1">
      <c r="B279" s="5"/>
      <c r="C279" s="27"/>
      <c r="D279" s="27"/>
      <c r="E279" s="28" t="s">
        <v>208</v>
      </c>
      <c r="F279" s="28"/>
      <c r="G279" s="7" t="s">
        <v>209</v>
      </c>
      <c r="H279" s="29" t="s">
        <v>448</v>
      </c>
      <c r="I279" s="29"/>
      <c r="J279" s="30"/>
      <c r="K279" s="18">
        <v>1680</v>
      </c>
    </row>
    <row r="280" spans="2:11" ht="16.5" customHeight="1">
      <c r="B280" s="5"/>
      <c r="C280" s="27"/>
      <c r="D280" s="27"/>
      <c r="E280" s="28" t="s">
        <v>24</v>
      </c>
      <c r="F280" s="28"/>
      <c r="G280" s="7" t="s">
        <v>25</v>
      </c>
      <c r="H280" s="29" t="s">
        <v>449</v>
      </c>
      <c r="I280" s="29"/>
      <c r="J280" s="30"/>
      <c r="K280" s="18">
        <v>34041.55</v>
      </c>
    </row>
    <row r="281" spans="2:11" ht="16.5" customHeight="1">
      <c r="B281" s="5"/>
      <c r="C281" s="27"/>
      <c r="D281" s="27"/>
      <c r="E281" s="28" t="s">
        <v>396</v>
      </c>
      <c r="F281" s="28"/>
      <c r="G281" s="7" t="s">
        <v>397</v>
      </c>
      <c r="H281" s="29" t="s">
        <v>450</v>
      </c>
      <c r="I281" s="29"/>
      <c r="J281" s="30"/>
      <c r="K281" s="18">
        <v>8809.96</v>
      </c>
    </row>
    <row r="282" spans="2:11" ht="16.5" customHeight="1">
      <c r="B282" s="5"/>
      <c r="C282" s="27"/>
      <c r="D282" s="27"/>
      <c r="E282" s="28" t="s">
        <v>65</v>
      </c>
      <c r="F282" s="28"/>
      <c r="G282" s="7" t="s">
        <v>66</v>
      </c>
      <c r="H282" s="29" t="s">
        <v>451</v>
      </c>
      <c r="I282" s="29"/>
      <c r="J282" s="30"/>
      <c r="K282" s="18">
        <v>87308.87</v>
      </c>
    </row>
    <row r="283" spans="2:11" ht="16.5" customHeight="1">
      <c r="B283" s="5"/>
      <c r="C283" s="27"/>
      <c r="D283" s="27"/>
      <c r="E283" s="28" t="s">
        <v>27</v>
      </c>
      <c r="F283" s="28"/>
      <c r="G283" s="7" t="s">
        <v>28</v>
      </c>
      <c r="H283" s="29" t="s">
        <v>452</v>
      </c>
      <c r="I283" s="29"/>
      <c r="J283" s="30"/>
      <c r="K283" s="18">
        <v>45769.29</v>
      </c>
    </row>
    <row r="284" spans="2:11" ht="16.5" customHeight="1">
      <c r="B284" s="5"/>
      <c r="C284" s="27"/>
      <c r="D284" s="27"/>
      <c r="E284" s="28" t="s">
        <v>218</v>
      </c>
      <c r="F284" s="28"/>
      <c r="G284" s="7" t="s">
        <v>219</v>
      </c>
      <c r="H284" s="29" t="s">
        <v>453</v>
      </c>
      <c r="I284" s="29"/>
      <c r="J284" s="30"/>
      <c r="K284" s="18">
        <v>2240</v>
      </c>
    </row>
    <row r="285" spans="2:11" ht="16.5" customHeight="1">
      <c r="B285" s="5"/>
      <c r="C285" s="27"/>
      <c r="D285" s="27"/>
      <c r="E285" s="28" t="s">
        <v>30</v>
      </c>
      <c r="F285" s="28"/>
      <c r="G285" s="7" t="s">
        <v>31</v>
      </c>
      <c r="H285" s="29" t="s">
        <v>454</v>
      </c>
      <c r="I285" s="29"/>
      <c r="J285" s="30"/>
      <c r="K285" s="18">
        <v>32240.22</v>
      </c>
    </row>
    <row r="286" spans="2:11" ht="16.5" customHeight="1">
      <c r="B286" s="5"/>
      <c r="C286" s="27"/>
      <c r="D286" s="27"/>
      <c r="E286" s="28" t="s">
        <v>222</v>
      </c>
      <c r="F286" s="28"/>
      <c r="G286" s="7" t="s">
        <v>223</v>
      </c>
      <c r="H286" s="29" t="s">
        <v>455</v>
      </c>
      <c r="I286" s="29"/>
      <c r="J286" s="30"/>
      <c r="K286" s="18">
        <v>5278.02</v>
      </c>
    </row>
    <row r="287" spans="2:11" ht="16.5" customHeight="1">
      <c r="B287" s="5"/>
      <c r="C287" s="27"/>
      <c r="D287" s="27"/>
      <c r="E287" s="28" t="s">
        <v>225</v>
      </c>
      <c r="F287" s="28"/>
      <c r="G287" s="7" t="s">
        <v>226</v>
      </c>
      <c r="H287" s="29" t="s">
        <v>456</v>
      </c>
      <c r="I287" s="29"/>
      <c r="J287" s="30"/>
      <c r="K287" s="18">
        <v>51.2</v>
      </c>
    </row>
    <row r="288" spans="2:11" ht="16.5" customHeight="1">
      <c r="B288" s="5"/>
      <c r="C288" s="27"/>
      <c r="D288" s="27"/>
      <c r="E288" s="28" t="s">
        <v>48</v>
      </c>
      <c r="F288" s="28"/>
      <c r="G288" s="7" t="s">
        <v>49</v>
      </c>
      <c r="H288" s="29" t="s">
        <v>457</v>
      </c>
      <c r="I288" s="29"/>
      <c r="J288" s="30"/>
      <c r="K288" s="18">
        <v>881</v>
      </c>
    </row>
    <row r="289" spans="2:11" ht="16.5" customHeight="1">
      <c r="B289" s="5"/>
      <c r="C289" s="27"/>
      <c r="D289" s="27"/>
      <c r="E289" s="28" t="s">
        <v>230</v>
      </c>
      <c r="F289" s="28"/>
      <c r="G289" s="7" t="s">
        <v>231</v>
      </c>
      <c r="H289" s="29" t="s">
        <v>458</v>
      </c>
      <c r="I289" s="29"/>
      <c r="J289" s="30"/>
      <c r="K289" s="18">
        <v>134565.09</v>
      </c>
    </row>
    <row r="290" spans="2:11" ht="16.5" customHeight="1">
      <c r="B290" s="5"/>
      <c r="C290" s="27"/>
      <c r="D290" s="27"/>
      <c r="E290" s="28" t="s">
        <v>70</v>
      </c>
      <c r="F290" s="28"/>
      <c r="G290" s="7" t="s">
        <v>71</v>
      </c>
      <c r="H290" s="29" t="s">
        <v>459</v>
      </c>
      <c r="I290" s="29"/>
      <c r="J290" s="30"/>
      <c r="K290" s="18">
        <v>13836.48</v>
      </c>
    </row>
    <row r="291" spans="2:11" ht="16.5" customHeight="1">
      <c r="B291" s="5"/>
      <c r="C291" s="27"/>
      <c r="D291" s="27"/>
      <c r="E291" s="28" t="s">
        <v>137</v>
      </c>
      <c r="F291" s="28"/>
      <c r="G291" s="7" t="s">
        <v>138</v>
      </c>
      <c r="H291" s="29" t="s">
        <v>193</v>
      </c>
      <c r="I291" s="29"/>
      <c r="J291" s="30"/>
      <c r="K291" s="18">
        <v>0</v>
      </c>
    </row>
    <row r="292" spans="2:11" ht="36.75" customHeight="1">
      <c r="B292" s="5"/>
      <c r="C292" s="27"/>
      <c r="D292" s="27"/>
      <c r="E292" s="28" t="s">
        <v>236</v>
      </c>
      <c r="F292" s="28"/>
      <c r="G292" s="7" t="s">
        <v>237</v>
      </c>
      <c r="H292" s="29" t="s">
        <v>460</v>
      </c>
      <c r="I292" s="29"/>
      <c r="J292" s="30"/>
      <c r="K292" s="18">
        <v>3540</v>
      </c>
    </row>
    <row r="293" spans="2:11" ht="16.5" customHeight="1">
      <c r="B293" s="5"/>
      <c r="C293" s="27"/>
      <c r="D293" s="27"/>
      <c r="E293" s="28" t="s">
        <v>33</v>
      </c>
      <c r="F293" s="28"/>
      <c r="G293" s="7" t="s">
        <v>34</v>
      </c>
      <c r="H293" s="29" t="s">
        <v>461</v>
      </c>
      <c r="I293" s="29"/>
      <c r="J293" s="30"/>
      <c r="K293" s="18">
        <v>155834.61</v>
      </c>
    </row>
    <row r="294" spans="2:11" ht="16.5" customHeight="1">
      <c r="B294" s="5"/>
      <c r="C294" s="27"/>
      <c r="D294" s="27"/>
      <c r="E294" s="28" t="s">
        <v>462</v>
      </c>
      <c r="F294" s="28"/>
      <c r="G294" s="7" t="s">
        <v>34</v>
      </c>
      <c r="H294" s="29" t="s">
        <v>463</v>
      </c>
      <c r="I294" s="29"/>
      <c r="J294" s="30"/>
      <c r="K294" s="18">
        <v>2488020.56</v>
      </c>
    </row>
    <row r="295" spans="2:11" ht="16.5" customHeight="1">
      <c r="B295" s="5"/>
      <c r="C295" s="27"/>
      <c r="D295" s="27"/>
      <c r="E295" s="28" t="s">
        <v>464</v>
      </c>
      <c r="F295" s="28"/>
      <c r="G295" s="7" t="s">
        <v>34</v>
      </c>
      <c r="H295" s="29" t="s">
        <v>465</v>
      </c>
      <c r="I295" s="29"/>
      <c r="J295" s="30"/>
      <c r="K295" s="18">
        <v>842650.87</v>
      </c>
    </row>
    <row r="296" spans="2:11" ht="16.5" customHeight="1">
      <c r="B296" s="5"/>
      <c r="C296" s="27"/>
      <c r="D296" s="27"/>
      <c r="E296" s="28" t="s">
        <v>93</v>
      </c>
      <c r="F296" s="28"/>
      <c r="G296" s="7" t="s">
        <v>94</v>
      </c>
      <c r="H296" s="29" t="s">
        <v>466</v>
      </c>
      <c r="I296" s="29"/>
      <c r="J296" s="30"/>
      <c r="K296" s="18">
        <v>19086</v>
      </c>
    </row>
    <row r="297" spans="2:11" ht="16.5" customHeight="1">
      <c r="B297" s="5"/>
      <c r="C297" s="31" t="s">
        <v>467</v>
      </c>
      <c r="D297" s="31"/>
      <c r="E297" s="31"/>
      <c r="F297" s="31"/>
      <c r="G297" s="6" t="s">
        <v>468</v>
      </c>
      <c r="H297" s="32" t="s">
        <v>469</v>
      </c>
      <c r="I297" s="32"/>
      <c r="J297" s="33"/>
      <c r="K297" s="16">
        <f>SUM(K298:K324)</f>
        <v>5502616.119999998</v>
      </c>
    </row>
    <row r="298" spans="2:11" ht="35.25" customHeight="1">
      <c r="B298" s="5"/>
      <c r="C298" s="27"/>
      <c r="D298" s="27"/>
      <c r="E298" s="28" t="s">
        <v>375</v>
      </c>
      <c r="F298" s="28"/>
      <c r="G298" s="7" t="s">
        <v>376</v>
      </c>
      <c r="H298" s="29" t="s">
        <v>470</v>
      </c>
      <c r="I298" s="29"/>
      <c r="J298" s="30"/>
      <c r="K298" s="18">
        <v>972705</v>
      </c>
    </row>
    <row r="299" spans="2:11" ht="45" customHeight="1">
      <c r="B299" s="5"/>
      <c r="C299" s="27"/>
      <c r="D299" s="27"/>
      <c r="E299" s="28" t="s">
        <v>292</v>
      </c>
      <c r="F299" s="28"/>
      <c r="G299" s="7" t="s">
        <v>293</v>
      </c>
      <c r="H299" s="29" t="s">
        <v>471</v>
      </c>
      <c r="I299" s="29"/>
      <c r="J299" s="30"/>
      <c r="K299" s="18">
        <v>28799.19</v>
      </c>
    </row>
    <row r="300" spans="2:11" ht="16.5" customHeight="1">
      <c r="B300" s="5"/>
      <c r="C300" s="27"/>
      <c r="D300" s="27"/>
      <c r="E300" s="28" t="s">
        <v>379</v>
      </c>
      <c r="F300" s="28"/>
      <c r="G300" s="7" t="s">
        <v>380</v>
      </c>
      <c r="H300" s="29" t="s">
        <v>472</v>
      </c>
      <c r="I300" s="29"/>
      <c r="J300" s="30"/>
      <c r="K300" s="18">
        <v>207.3</v>
      </c>
    </row>
    <row r="301" spans="2:11" ht="16.5" customHeight="1">
      <c r="B301" s="5"/>
      <c r="C301" s="27"/>
      <c r="D301" s="27"/>
      <c r="E301" s="28" t="s">
        <v>9</v>
      </c>
      <c r="F301" s="28"/>
      <c r="G301" s="7" t="s">
        <v>10</v>
      </c>
      <c r="H301" s="29" t="s">
        <v>473</v>
      </c>
      <c r="I301" s="29"/>
      <c r="J301" s="30"/>
      <c r="K301" s="18">
        <v>85917.77</v>
      </c>
    </row>
    <row r="302" spans="2:11" ht="16.5" customHeight="1">
      <c r="B302" s="5"/>
      <c r="C302" s="27"/>
      <c r="D302" s="27"/>
      <c r="E302" s="28" t="s">
        <v>12</v>
      </c>
      <c r="F302" s="28"/>
      <c r="G302" s="7" t="s">
        <v>13</v>
      </c>
      <c r="H302" s="29" t="s">
        <v>474</v>
      </c>
      <c r="I302" s="29"/>
      <c r="J302" s="30"/>
      <c r="K302" s="18">
        <v>2969593.4</v>
      </c>
    </row>
    <row r="303" spans="2:11" ht="16.5" customHeight="1">
      <c r="B303" s="5"/>
      <c r="C303" s="27"/>
      <c r="D303" s="27"/>
      <c r="E303" s="28" t="s">
        <v>15</v>
      </c>
      <c r="F303" s="28"/>
      <c r="G303" s="7" t="s">
        <v>16</v>
      </c>
      <c r="H303" s="29" t="s">
        <v>475</v>
      </c>
      <c r="I303" s="29"/>
      <c r="J303" s="30"/>
      <c r="K303" s="18">
        <v>247739.28</v>
      </c>
    </row>
    <row r="304" spans="2:11" ht="16.5" customHeight="1">
      <c r="B304" s="5"/>
      <c r="C304" s="27"/>
      <c r="D304" s="27"/>
      <c r="E304" s="28" t="s">
        <v>18</v>
      </c>
      <c r="F304" s="28"/>
      <c r="G304" s="7" t="s">
        <v>19</v>
      </c>
      <c r="H304" s="29" t="s">
        <v>476</v>
      </c>
      <c r="I304" s="29"/>
      <c r="J304" s="30"/>
      <c r="K304" s="18">
        <v>544236.88</v>
      </c>
    </row>
    <row r="305" spans="2:11" ht="16.5" customHeight="1">
      <c r="B305" s="5"/>
      <c r="C305" s="27"/>
      <c r="D305" s="27"/>
      <c r="E305" s="28" t="s">
        <v>21</v>
      </c>
      <c r="F305" s="28"/>
      <c r="G305" s="7" t="s">
        <v>22</v>
      </c>
      <c r="H305" s="29" t="s">
        <v>477</v>
      </c>
      <c r="I305" s="29"/>
      <c r="J305" s="30"/>
      <c r="K305" s="18">
        <v>63193.52</v>
      </c>
    </row>
    <row r="306" spans="2:11" ht="16.5" customHeight="1">
      <c r="B306" s="5"/>
      <c r="C306" s="27"/>
      <c r="D306" s="27"/>
      <c r="E306" s="28" t="s">
        <v>208</v>
      </c>
      <c r="F306" s="28"/>
      <c r="G306" s="7" t="s">
        <v>209</v>
      </c>
      <c r="H306" s="29" t="s">
        <v>478</v>
      </c>
      <c r="I306" s="29"/>
      <c r="J306" s="30"/>
      <c r="K306" s="18">
        <v>8150.46</v>
      </c>
    </row>
    <row r="307" spans="2:11" ht="16.5" customHeight="1">
      <c r="B307" s="5"/>
      <c r="C307" s="27"/>
      <c r="D307" s="27"/>
      <c r="E307" s="28" t="s">
        <v>188</v>
      </c>
      <c r="F307" s="28"/>
      <c r="G307" s="7" t="s">
        <v>189</v>
      </c>
      <c r="H307" s="29" t="s">
        <v>479</v>
      </c>
      <c r="I307" s="29"/>
      <c r="J307" s="30"/>
      <c r="K307" s="18">
        <v>60.43</v>
      </c>
    </row>
    <row r="308" spans="2:11" ht="16.5" customHeight="1">
      <c r="B308" s="5"/>
      <c r="C308" s="27"/>
      <c r="D308" s="27"/>
      <c r="E308" s="28" t="s">
        <v>24</v>
      </c>
      <c r="F308" s="28"/>
      <c r="G308" s="7" t="s">
        <v>25</v>
      </c>
      <c r="H308" s="29" t="s">
        <v>480</v>
      </c>
      <c r="I308" s="29"/>
      <c r="J308" s="30"/>
      <c r="K308" s="18">
        <v>59617.37</v>
      </c>
    </row>
    <row r="309" spans="2:11" ht="16.5" customHeight="1">
      <c r="B309" s="5"/>
      <c r="C309" s="27"/>
      <c r="D309" s="27"/>
      <c r="E309" s="28" t="s">
        <v>396</v>
      </c>
      <c r="F309" s="28"/>
      <c r="G309" s="7" t="s">
        <v>397</v>
      </c>
      <c r="H309" s="29" t="s">
        <v>481</v>
      </c>
      <c r="I309" s="29"/>
      <c r="J309" s="30"/>
      <c r="K309" s="18">
        <v>48743.62</v>
      </c>
    </row>
    <row r="310" spans="2:11" ht="16.5" customHeight="1">
      <c r="B310" s="5"/>
      <c r="C310" s="27"/>
      <c r="D310" s="27"/>
      <c r="E310" s="28" t="s">
        <v>65</v>
      </c>
      <c r="F310" s="28"/>
      <c r="G310" s="7" t="s">
        <v>66</v>
      </c>
      <c r="H310" s="29" t="s">
        <v>482</v>
      </c>
      <c r="I310" s="29"/>
      <c r="J310" s="30"/>
      <c r="K310" s="18">
        <v>124470.1</v>
      </c>
    </row>
    <row r="311" spans="2:11" ht="16.5" customHeight="1">
      <c r="B311" s="5"/>
      <c r="C311" s="27"/>
      <c r="D311" s="27"/>
      <c r="E311" s="28" t="s">
        <v>27</v>
      </c>
      <c r="F311" s="28"/>
      <c r="G311" s="7" t="s">
        <v>28</v>
      </c>
      <c r="H311" s="29" t="s">
        <v>483</v>
      </c>
      <c r="I311" s="29"/>
      <c r="J311" s="30"/>
      <c r="K311" s="18">
        <v>54925.67</v>
      </c>
    </row>
    <row r="312" spans="2:11" ht="16.5" customHeight="1">
      <c r="B312" s="5"/>
      <c r="C312" s="27"/>
      <c r="D312" s="27"/>
      <c r="E312" s="28" t="s">
        <v>218</v>
      </c>
      <c r="F312" s="28"/>
      <c r="G312" s="7" t="s">
        <v>219</v>
      </c>
      <c r="H312" s="29" t="s">
        <v>484</v>
      </c>
      <c r="I312" s="29"/>
      <c r="J312" s="30"/>
      <c r="K312" s="18">
        <v>2253.72</v>
      </c>
    </row>
    <row r="313" spans="2:11" ht="16.5" customHeight="1">
      <c r="B313" s="5"/>
      <c r="C313" s="27"/>
      <c r="D313" s="27"/>
      <c r="E313" s="28" t="s">
        <v>30</v>
      </c>
      <c r="F313" s="28"/>
      <c r="G313" s="7" t="s">
        <v>31</v>
      </c>
      <c r="H313" s="29" t="s">
        <v>485</v>
      </c>
      <c r="I313" s="29"/>
      <c r="J313" s="30"/>
      <c r="K313" s="18">
        <v>42893.27</v>
      </c>
    </row>
    <row r="314" spans="2:11" ht="16.5" customHeight="1">
      <c r="B314" s="5"/>
      <c r="C314" s="27"/>
      <c r="D314" s="27"/>
      <c r="E314" s="28" t="s">
        <v>222</v>
      </c>
      <c r="F314" s="28"/>
      <c r="G314" s="7" t="s">
        <v>223</v>
      </c>
      <c r="H314" s="29" t="s">
        <v>486</v>
      </c>
      <c r="I314" s="29"/>
      <c r="J314" s="30"/>
      <c r="K314" s="18">
        <v>5254.28</v>
      </c>
    </row>
    <row r="315" spans="2:11" ht="16.5" customHeight="1">
      <c r="B315" s="5"/>
      <c r="C315" s="27"/>
      <c r="D315" s="27"/>
      <c r="E315" s="28" t="s">
        <v>126</v>
      </c>
      <c r="F315" s="28"/>
      <c r="G315" s="7" t="s">
        <v>127</v>
      </c>
      <c r="H315" s="29" t="s">
        <v>487</v>
      </c>
      <c r="I315" s="29"/>
      <c r="J315" s="30"/>
      <c r="K315" s="18">
        <v>285.37</v>
      </c>
    </row>
    <row r="316" spans="2:11" ht="16.5" customHeight="1">
      <c r="B316" s="5"/>
      <c r="C316" s="27"/>
      <c r="D316" s="27"/>
      <c r="E316" s="28" t="s">
        <v>225</v>
      </c>
      <c r="F316" s="28"/>
      <c r="G316" s="7" t="s">
        <v>226</v>
      </c>
      <c r="H316" s="29" t="s">
        <v>488</v>
      </c>
      <c r="I316" s="29"/>
      <c r="J316" s="30"/>
      <c r="K316" s="18">
        <v>858.43</v>
      </c>
    </row>
    <row r="317" spans="2:11" ht="16.5" customHeight="1">
      <c r="B317" s="5"/>
      <c r="C317" s="27"/>
      <c r="D317" s="27"/>
      <c r="E317" s="28" t="s">
        <v>48</v>
      </c>
      <c r="F317" s="28"/>
      <c r="G317" s="7" t="s">
        <v>49</v>
      </c>
      <c r="H317" s="29" t="s">
        <v>489</v>
      </c>
      <c r="I317" s="29"/>
      <c r="J317" s="30"/>
      <c r="K317" s="18">
        <v>4021.44</v>
      </c>
    </row>
    <row r="318" spans="2:11" ht="16.5" customHeight="1">
      <c r="B318" s="5"/>
      <c r="C318" s="27"/>
      <c r="D318" s="27"/>
      <c r="E318" s="28" t="s">
        <v>230</v>
      </c>
      <c r="F318" s="28"/>
      <c r="G318" s="7" t="s">
        <v>231</v>
      </c>
      <c r="H318" s="29" t="s">
        <v>490</v>
      </c>
      <c r="I318" s="29"/>
      <c r="J318" s="30"/>
      <c r="K318" s="18">
        <v>191974.45</v>
      </c>
    </row>
    <row r="319" spans="2:11" ht="16.5" customHeight="1">
      <c r="B319" s="5"/>
      <c r="C319" s="27"/>
      <c r="D319" s="27"/>
      <c r="E319" s="28" t="s">
        <v>133</v>
      </c>
      <c r="F319" s="28"/>
      <c r="G319" s="7" t="s">
        <v>134</v>
      </c>
      <c r="H319" s="29" t="s">
        <v>491</v>
      </c>
      <c r="I319" s="29"/>
      <c r="J319" s="30"/>
      <c r="K319" s="18">
        <v>34.72</v>
      </c>
    </row>
    <row r="320" spans="2:11" ht="16.5" customHeight="1">
      <c r="B320" s="5"/>
      <c r="C320" s="27"/>
      <c r="D320" s="27"/>
      <c r="E320" s="28" t="s">
        <v>70</v>
      </c>
      <c r="F320" s="28"/>
      <c r="G320" s="7" t="s">
        <v>71</v>
      </c>
      <c r="H320" s="29" t="s">
        <v>492</v>
      </c>
      <c r="I320" s="29"/>
      <c r="J320" s="30"/>
      <c r="K320" s="18">
        <v>19138.49</v>
      </c>
    </row>
    <row r="321" spans="2:11" ht="16.5" customHeight="1">
      <c r="B321" s="5"/>
      <c r="C321" s="27"/>
      <c r="D321" s="27"/>
      <c r="E321" s="28" t="s">
        <v>145</v>
      </c>
      <c r="F321" s="28"/>
      <c r="G321" s="7" t="s">
        <v>146</v>
      </c>
      <c r="H321" s="29" t="s">
        <v>493</v>
      </c>
      <c r="I321" s="29"/>
      <c r="J321" s="30"/>
      <c r="K321" s="18">
        <v>135.56</v>
      </c>
    </row>
    <row r="322" spans="2:11" ht="29.25" customHeight="1">
      <c r="B322" s="5"/>
      <c r="C322" s="27"/>
      <c r="D322" s="27"/>
      <c r="E322" s="28" t="s">
        <v>236</v>
      </c>
      <c r="F322" s="28"/>
      <c r="G322" s="7" t="s">
        <v>237</v>
      </c>
      <c r="H322" s="29" t="s">
        <v>494</v>
      </c>
      <c r="I322" s="29"/>
      <c r="J322" s="30"/>
      <c r="K322" s="18">
        <v>2017.64</v>
      </c>
    </row>
    <row r="323" spans="2:11" ht="16.5" customHeight="1">
      <c r="B323" s="5"/>
      <c r="C323" s="27"/>
      <c r="D323" s="27"/>
      <c r="E323" s="28" t="s">
        <v>33</v>
      </c>
      <c r="F323" s="28"/>
      <c r="G323" s="7" t="s">
        <v>34</v>
      </c>
      <c r="H323" s="29" t="s">
        <v>495</v>
      </c>
      <c r="I323" s="29"/>
      <c r="J323" s="30"/>
      <c r="K323" s="18">
        <v>25388.76</v>
      </c>
    </row>
    <row r="324" spans="2:11" ht="16.5" customHeight="1">
      <c r="B324" s="5"/>
      <c r="C324" s="27"/>
      <c r="D324" s="27"/>
      <c r="E324" s="28" t="s">
        <v>93</v>
      </c>
      <c r="F324" s="28"/>
      <c r="G324" s="7" t="s">
        <v>94</v>
      </c>
      <c r="H324" s="29" t="s">
        <v>496</v>
      </c>
      <c r="I324" s="29"/>
      <c r="J324" s="30"/>
      <c r="K324" s="18">
        <v>0</v>
      </c>
    </row>
    <row r="325" spans="2:11" ht="16.5" customHeight="1">
      <c r="B325" s="5"/>
      <c r="C325" s="31" t="s">
        <v>497</v>
      </c>
      <c r="D325" s="31"/>
      <c r="E325" s="31"/>
      <c r="F325" s="31"/>
      <c r="G325" s="6" t="s">
        <v>498</v>
      </c>
      <c r="H325" s="32" t="s">
        <v>499</v>
      </c>
      <c r="I325" s="32"/>
      <c r="J325" s="33"/>
      <c r="K325" s="16">
        <f>SUM(K326:K335)</f>
        <v>593627.12</v>
      </c>
    </row>
    <row r="326" spans="2:11" ht="16.5" customHeight="1">
      <c r="B326" s="5"/>
      <c r="C326" s="27"/>
      <c r="D326" s="27"/>
      <c r="E326" s="28" t="s">
        <v>203</v>
      </c>
      <c r="F326" s="28"/>
      <c r="G326" s="7" t="s">
        <v>204</v>
      </c>
      <c r="H326" s="29" t="s">
        <v>500</v>
      </c>
      <c r="I326" s="29"/>
      <c r="J326" s="30"/>
      <c r="K326" s="18">
        <v>0</v>
      </c>
    </row>
    <row r="327" spans="2:11" ht="16.5" customHeight="1">
      <c r="B327" s="5"/>
      <c r="C327" s="27"/>
      <c r="D327" s="27"/>
      <c r="E327" s="28" t="s">
        <v>18</v>
      </c>
      <c r="F327" s="28"/>
      <c r="G327" s="7" t="s">
        <v>19</v>
      </c>
      <c r="H327" s="29" t="s">
        <v>501</v>
      </c>
      <c r="I327" s="29"/>
      <c r="J327" s="30"/>
      <c r="K327" s="18">
        <v>13871.35</v>
      </c>
    </row>
    <row r="328" spans="2:11" ht="16.5" customHeight="1">
      <c r="B328" s="5"/>
      <c r="C328" s="27"/>
      <c r="D328" s="27"/>
      <c r="E328" s="28" t="s">
        <v>21</v>
      </c>
      <c r="F328" s="28"/>
      <c r="G328" s="7" t="s">
        <v>22</v>
      </c>
      <c r="H328" s="29" t="s">
        <v>502</v>
      </c>
      <c r="I328" s="29"/>
      <c r="J328" s="30"/>
      <c r="K328" s="18">
        <v>0</v>
      </c>
    </row>
    <row r="329" spans="2:11" ht="16.5" customHeight="1">
      <c r="B329" s="5"/>
      <c r="C329" s="27"/>
      <c r="D329" s="27"/>
      <c r="E329" s="28" t="s">
        <v>208</v>
      </c>
      <c r="F329" s="28"/>
      <c r="G329" s="7" t="s">
        <v>209</v>
      </c>
      <c r="H329" s="29" t="s">
        <v>503</v>
      </c>
      <c r="I329" s="29"/>
      <c r="J329" s="30"/>
      <c r="K329" s="18">
        <v>83950.05</v>
      </c>
    </row>
    <row r="330" spans="2:11" ht="16.5" customHeight="1">
      <c r="B330" s="5"/>
      <c r="C330" s="27"/>
      <c r="D330" s="27"/>
      <c r="E330" s="28" t="s">
        <v>24</v>
      </c>
      <c r="F330" s="28"/>
      <c r="G330" s="7" t="s">
        <v>25</v>
      </c>
      <c r="H330" s="29" t="s">
        <v>504</v>
      </c>
      <c r="I330" s="29"/>
      <c r="J330" s="30"/>
      <c r="K330" s="18">
        <v>0</v>
      </c>
    </row>
    <row r="331" spans="2:11" ht="16.5" customHeight="1">
      <c r="B331" s="5"/>
      <c r="C331" s="27"/>
      <c r="D331" s="27"/>
      <c r="E331" s="28" t="s">
        <v>27</v>
      </c>
      <c r="F331" s="28"/>
      <c r="G331" s="7" t="s">
        <v>28</v>
      </c>
      <c r="H331" s="29" t="s">
        <v>505</v>
      </c>
      <c r="I331" s="29"/>
      <c r="J331" s="30"/>
      <c r="K331" s="18">
        <v>0</v>
      </c>
    </row>
    <row r="332" spans="2:11" ht="16.5" customHeight="1">
      <c r="B332" s="5"/>
      <c r="C332" s="27"/>
      <c r="D332" s="27"/>
      <c r="E332" s="28" t="s">
        <v>30</v>
      </c>
      <c r="F332" s="28"/>
      <c r="G332" s="7" t="s">
        <v>31</v>
      </c>
      <c r="H332" s="29" t="s">
        <v>506</v>
      </c>
      <c r="I332" s="29"/>
      <c r="J332" s="30"/>
      <c r="K332" s="18">
        <v>491134.72</v>
      </c>
    </row>
    <row r="333" spans="2:11" ht="16.5" customHeight="1">
      <c r="B333" s="5"/>
      <c r="C333" s="27"/>
      <c r="D333" s="27"/>
      <c r="E333" s="28" t="s">
        <v>222</v>
      </c>
      <c r="F333" s="28"/>
      <c r="G333" s="7" t="s">
        <v>223</v>
      </c>
      <c r="H333" s="29" t="s">
        <v>507</v>
      </c>
      <c r="I333" s="29"/>
      <c r="J333" s="30"/>
      <c r="K333" s="18">
        <v>0</v>
      </c>
    </row>
    <row r="334" spans="2:11" ht="16.5" customHeight="1">
      <c r="B334" s="5"/>
      <c r="C334" s="27"/>
      <c r="D334" s="27"/>
      <c r="E334" s="28" t="s">
        <v>48</v>
      </c>
      <c r="F334" s="28"/>
      <c r="G334" s="7" t="s">
        <v>49</v>
      </c>
      <c r="H334" s="29" t="s">
        <v>508</v>
      </c>
      <c r="I334" s="29"/>
      <c r="J334" s="30"/>
      <c r="K334" s="18">
        <v>2837</v>
      </c>
    </row>
    <row r="335" spans="2:11" ht="30.75" customHeight="1">
      <c r="B335" s="5"/>
      <c r="C335" s="27"/>
      <c r="D335" s="27"/>
      <c r="E335" s="28" t="s">
        <v>57</v>
      </c>
      <c r="F335" s="28"/>
      <c r="G335" s="7" t="s">
        <v>58</v>
      </c>
      <c r="H335" s="29" t="s">
        <v>509</v>
      </c>
      <c r="I335" s="29"/>
      <c r="J335" s="30"/>
      <c r="K335" s="18">
        <v>1834</v>
      </c>
    </row>
    <row r="336" spans="2:11" ht="16.5" customHeight="1">
      <c r="B336" s="5"/>
      <c r="C336" s="31" t="s">
        <v>510</v>
      </c>
      <c r="D336" s="31"/>
      <c r="E336" s="31"/>
      <c r="F336" s="31"/>
      <c r="G336" s="6" t="s">
        <v>511</v>
      </c>
      <c r="H336" s="32" t="s">
        <v>512</v>
      </c>
      <c r="I336" s="32"/>
      <c r="J336" s="33"/>
      <c r="K336" s="16">
        <f>SUM(K337:K339)</f>
        <v>49250.24</v>
      </c>
    </row>
    <row r="337" spans="2:11" ht="16.5" customHeight="1">
      <c r="B337" s="5"/>
      <c r="C337" s="27"/>
      <c r="D337" s="27"/>
      <c r="E337" s="28" t="s">
        <v>24</v>
      </c>
      <c r="F337" s="28"/>
      <c r="G337" s="7" t="s">
        <v>25</v>
      </c>
      <c r="H337" s="29" t="s">
        <v>513</v>
      </c>
      <c r="I337" s="29"/>
      <c r="J337" s="30"/>
      <c r="K337" s="18">
        <v>481</v>
      </c>
    </row>
    <row r="338" spans="2:11" ht="16.5" customHeight="1">
      <c r="B338" s="5"/>
      <c r="C338" s="27"/>
      <c r="D338" s="27"/>
      <c r="E338" s="28" t="s">
        <v>30</v>
      </c>
      <c r="F338" s="28"/>
      <c r="G338" s="7" t="s">
        <v>31</v>
      </c>
      <c r="H338" s="29" t="s">
        <v>514</v>
      </c>
      <c r="I338" s="29"/>
      <c r="J338" s="30"/>
      <c r="K338" s="18">
        <v>4319</v>
      </c>
    </row>
    <row r="339" spans="2:11" ht="35.25" customHeight="1">
      <c r="B339" s="5"/>
      <c r="C339" s="27"/>
      <c r="D339" s="27"/>
      <c r="E339" s="28" t="s">
        <v>236</v>
      </c>
      <c r="F339" s="28"/>
      <c r="G339" s="7" t="s">
        <v>237</v>
      </c>
      <c r="H339" s="29" t="s">
        <v>515</v>
      </c>
      <c r="I339" s="29"/>
      <c r="J339" s="30"/>
      <c r="K339" s="18">
        <v>44450.24</v>
      </c>
    </row>
    <row r="340" spans="2:11" ht="16.5" customHeight="1">
      <c r="B340" s="5"/>
      <c r="C340" s="31" t="s">
        <v>516</v>
      </c>
      <c r="D340" s="31"/>
      <c r="E340" s="31"/>
      <c r="F340" s="31"/>
      <c r="G340" s="6" t="s">
        <v>517</v>
      </c>
      <c r="H340" s="32" t="s">
        <v>518</v>
      </c>
      <c r="I340" s="32"/>
      <c r="J340" s="33"/>
      <c r="K340" s="16">
        <f>SUM(K341:K356)</f>
        <v>669172.81</v>
      </c>
    </row>
    <row r="341" spans="2:11" ht="16.5" customHeight="1">
      <c r="B341" s="5"/>
      <c r="C341" s="27"/>
      <c r="D341" s="27"/>
      <c r="E341" s="28" t="s">
        <v>9</v>
      </c>
      <c r="F341" s="28"/>
      <c r="G341" s="7" t="s">
        <v>10</v>
      </c>
      <c r="H341" s="29" t="s">
        <v>519</v>
      </c>
      <c r="I341" s="29"/>
      <c r="J341" s="30"/>
      <c r="K341" s="18">
        <v>995</v>
      </c>
    </row>
    <row r="342" spans="2:11" ht="16.5" customHeight="1">
      <c r="B342" s="5"/>
      <c r="C342" s="27"/>
      <c r="D342" s="27"/>
      <c r="E342" s="28" t="s">
        <v>12</v>
      </c>
      <c r="F342" s="28"/>
      <c r="G342" s="7" t="s">
        <v>13</v>
      </c>
      <c r="H342" s="29" t="s">
        <v>520</v>
      </c>
      <c r="I342" s="29"/>
      <c r="J342" s="30"/>
      <c r="K342" s="18">
        <v>293629.13</v>
      </c>
    </row>
    <row r="343" spans="2:11" ht="16.5" customHeight="1">
      <c r="B343" s="5"/>
      <c r="C343" s="27"/>
      <c r="D343" s="27"/>
      <c r="E343" s="28" t="s">
        <v>15</v>
      </c>
      <c r="F343" s="28"/>
      <c r="G343" s="7" t="s">
        <v>16</v>
      </c>
      <c r="H343" s="29" t="s">
        <v>521</v>
      </c>
      <c r="I343" s="29"/>
      <c r="J343" s="30"/>
      <c r="K343" s="18">
        <v>19131.86</v>
      </c>
    </row>
    <row r="344" spans="2:11" ht="16.5" customHeight="1">
      <c r="B344" s="5"/>
      <c r="C344" s="27"/>
      <c r="D344" s="27"/>
      <c r="E344" s="28" t="s">
        <v>18</v>
      </c>
      <c r="F344" s="28"/>
      <c r="G344" s="7" t="s">
        <v>19</v>
      </c>
      <c r="H344" s="29" t="s">
        <v>522</v>
      </c>
      <c r="I344" s="29"/>
      <c r="J344" s="30"/>
      <c r="K344" s="18">
        <v>48275.9</v>
      </c>
    </row>
    <row r="345" spans="2:11" ht="16.5" customHeight="1">
      <c r="B345" s="5"/>
      <c r="C345" s="27"/>
      <c r="D345" s="27"/>
      <c r="E345" s="28" t="s">
        <v>21</v>
      </c>
      <c r="F345" s="28"/>
      <c r="G345" s="7" t="s">
        <v>22</v>
      </c>
      <c r="H345" s="29" t="s">
        <v>523</v>
      </c>
      <c r="I345" s="29"/>
      <c r="J345" s="30"/>
      <c r="K345" s="18">
        <v>2974.44</v>
      </c>
    </row>
    <row r="346" spans="2:11" ht="16.5" customHeight="1">
      <c r="B346" s="5"/>
      <c r="C346" s="27"/>
      <c r="D346" s="27"/>
      <c r="E346" s="28" t="s">
        <v>24</v>
      </c>
      <c r="F346" s="28"/>
      <c r="G346" s="7" t="s">
        <v>25</v>
      </c>
      <c r="H346" s="29" t="s">
        <v>524</v>
      </c>
      <c r="I346" s="29"/>
      <c r="J346" s="30"/>
      <c r="K346" s="18">
        <v>13350.99</v>
      </c>
    </row>
    <row r="347" spans="2:11" ht="16.5" customHeight="1">
      <c r="B347" s="5"/>
      <c r="C347" s="27"/>
      <c r="D347" s="27"/>
      <c r="E347" s="28" t="s">
        <v>191</v>
      </c>
      <c r="F347" s="28"/>
      <c r="G347" s="7" t="s">
        <v>192</v>
      </c>
      <c r="H347" s="29" t="s">
        <v>525</v>
      </c>
      <c r="I347" s="29"/>
      <c r="J347" s="30"/>
      <c r="K347" s="18">
        <v>195190.95</v>
      </c>
    </row>
    <row r="348" spans="2:11" ht="16.5" customHeight="1">
      <c r="B348" s="5"/>
      <c r="C348" s="27"/>
      <c r="D348" s="27"/>
      <c r="E348" s="28" t="s">
        <v>65</v>
      </c>
      <c r="F348" s="28"/>
      <c r="G348" s="7" t="s">
        <v>66</v>
      </c>
      <c r="H348" s="29" t="s">
        <v>526</v>
      </c>
      <c r="I348" s="29"/>
      <c r="J348" s="30"/>
      <c r="K348" s="18">
        <v>38294.3</v>
      </c>
    </row>
    <row r="349" spans="2:11" ht="16.5" customHeight="1">
      <c r="B349" s="5"/>
      <c r="C349" s="27"/>
      <c r="D349" s="27"/>
      <c r="E349" s="28" t="s">
        <v>27</v>
      </c>
      <c r="F349" s="28"/>
      <c r="G349" s="7" t="s">
        <v>28</v>
      </c>
      <c r="H349" s="29" t="s">
        <v>527</v>
      </c>
      <c r="I349" s="29"/>
      <c r="J349" s="30"/>
      <c r="K349" s="18">
        <v>7256.99</v>
      </c>
    </row>
    <row r="350" spans="2:11" ht="16.5" customHeight="1">
      <c r="B350" s="5"/>
      <c r="C350" s="27"/>
      <c r="D350" s="27"/>
      <c r="E350" s="28" t="s">
        <v>218</v>
      </c>
      <c r="F350" s="28"/>
      <c r="G350" s="7" t="s">
        <v>219</v>
      </c>
      <c r="H350" s="29" t="s">
        <v>528</v>
      </c>
      <c r="I350" s="29"/>
      <c r="J350" s="30"/>
      <c r="K350" s="18">
        <v>405</v>
      </c>
    </row>
    <row r="351" spans="2:11" ht="16.5" customHeight="1">
      <c r="B351" s="5"/>
      <c r="C351" s="27"/>
      <c r="D351" s="27"/>
      <c r="E351" s="28" t="s">
        <v>30</v>
      </c>
      <c r="F351" s="28"/>
      <c r="G351" s="7" t="s">
        <v>31</v>
      </c>
      <c r="H351" s="29" t="s">
        <v>529</v>
      </c>
      <c r="I351" s="29"/>
      <c r="J351" s="30"/>
      <c r="K351" s="18">
        <v>34342.46</v>
      </c>
    </row>
    <row r="352" spans="2:11" ht="16.5" customHeight="1">
      <c r="B352" s="5"/>
      <c r="C352" s="27"/>
      <c r="D352" s="27"/>
      <c r="E352" s="28" t="s">
        <v>222</v>
      </c>
      <c r="F352" s="28"/>
      <c r="G352" s="7" t="s">
        <v>223</v>
      </c>
      <c r="H352" s="29" t="s">
        <v>530</v>
      </c>
      <c r="I352" s="29"/>
      <c r="J352" s="30"/>
      <c r="K352" s="18">
        <v>620</v>
      </c>
    </row>
    <row r="353" spans="2:11" ht="16.5" customHeight="1">
      <c r="B353" s="5"/>
      <c r="C353" s="27"/>
      <c r="D353" s="27"/>
      <c r="E353" s="28" t="s">
        <v>225</v>
      </c>
      <c r="F353" s="28"/>
      <c r="G353" s="7" t="s">
        <v>226</v>
      </c>
      <c r="H353" s="29" t="s">
        <v>531</v>
      </c>
      <c r="I353" s="29"/>
      <c r="J353" s="30"/>
      <c r="K353" s="18">
        <v>0</v>
      </c>
    </row>
    <row r="354" spans="2:11" ht="16.5" customHeight="1">
      <c r="B354" s="5"/>
      <c r="C354" s="27"/>
      <c r="D354" s="27"/>
      <c r="E354" s="28" t="s">
        <v>230</v>
      </c>
      <c r="F354" s="28"/>
      <c r="G354" s="7" t="s">
        <v>231</v>
      </c>
      <c r="H354" s="29" t="s">
        <v>532</v>
      </c>
      <c r="I354" s="29"/>
      <c r="J354" s="30"/>
      <c r="K354" s="18">
        <v>12245.79</v>
      </c>
    </row>
    <row r="355" spans="2:11" ht="16.5" customHeight="1">
      <c r="B355" s="5"/>
      <c r="C355" s="27"/>
      <c r="D355" s="27"/>
      <c r="E355" s="28" t="s">
        <v>70</v>
      </c>
      <c r="F355" s="28"/>
      <c r="G355" s="7" t="s">
        <v>71</v>
      </c>
      <c r="H355" s="29" t="s">
        <v>533</v>
      </c>
      <c r="I355" s="29"/>
      <c r="J355" s="30"/>
      <c r="K355" s="18">
        <v>2400</v>
      </c>
    </row>
    <row r="356" spans="2:11" ht="31.5" customHeight="1">
      <c r="B356" s="5"/>
      <c r="C356" s="38"/>
      <c r="D356" s="39"/>
      <c r="E356" s="40" t="s">
        <v>236</v>
      </c>
      <c r="F356" s="41"/>
      <c r="G356" s="7" t="s">
        <v>237</v>
      </c>
      <c r="H356" s="30" t="s">
        <v>534</v>
      </c>
      <c r="I356" s="42"/>
      <c r="J356" s="43"/>
      <c r="K356" s="18">
        <v>60</v>
      </c>
    </row>
    <row r="357" spans="2:11" ht="30" customHeight="1">
      <c r="B357" s="5"/>
      <c r="C357" s="31" t="s">
        <v>535</v>
      </c>
      <c r="D357" s="31"/>
      <c r="E357" s="31"/>
      <c r="F357" s="31"/>
      <c r="G357" s="6" t="s">
        <v>536</v>
      </c>
      <c r="H357" s="32" t="s">
        <v>537</v>
      </c>
      <c r="I357" s="32"/>
      <c r="J357" s="33"/>
      <c r="K357" s="16">
        <f>SUM(K358:K380)</f>
        <v>444895.2700000001</v>
      </c>
    </row>
    <row r="358" spans="2:11" ht="33" customHeight="1">
      <c r="B358" s="5"/>
      <c r="C358" s="27"/>
      <c r="D358" s="27"/>
      <c r="E358" s="28" t="s">
        <v>375</v>
      </c>
      <c r="F358" s="28"/>
      <c r="G358" s="7" t="s">
        <v>376</v>
      </c>
      <c r="H358" s="29" t="s">
        <v>538</v>
      </c>
      <c r="I358" s="29"/>
      <c r="J358" s="30"/>
      <c r="K358" s="18">
        <v>198045.78</v>
      </c>
    </row>
    <row r="359" spans="2:11" ht="16.5" customHeight="1">
      <c r="B359" s="5"/>
      <c r="C359" s="27"/>
      <c r="D359" s="27"/>
      <c r="E359" s="28" t="s">
        <v>9</v>
      </c>
      <c r="F359" s="28"/>
      <c r="G359" s="7" t="s">
        <v>10</v>
      </c>
      <c r="H359" s="29" t="s">
        <v>539</v>
      </c>
      <c r="I359" s="29"/>
      <c r="J359" s="30"/>
      <c r="K359" s="18">
        <v>780.2</v>
      </c>
    </row>
    <row r="360" spans="2:11" ht="16.5" customHeight="1">
      <c r="B360" s="5"/>
      <c r="C360" s="27"/>
      <c r="D360" s="27"/>
      <c r="E360" s="28" t="s">
        <v>12</v>
      </c>
      <c r="F360" s="28"/>
      <c r="G360" s="7" t="s">
        <v>13</v>
      </c>
      <c r="H360" s="29" t="s">
        <v>540</v>
      </c>
      <c r="I360" s="29"/>
      <c r="J360" s="30"/>
      <c r="K360" s="18">
        <v>172017.08</v>
      </c>
    </row>
    <row r="361" spans="2:11" ht="16.5" customHeight="1">
      <c r="B361" s="5"/>
      <c r="C361" s="27"/>
      <c r="D361" s="27"/>
      <c r="E361" s="28" t="s">
        <v>15</v>
      </c>
      <c r="F361" s="28"/>
      <c r="G361" s="7" t="s">
        <v>16</v>
      </c>
      <c r="H361" s="29" t="s">
        <v>541</v>
      </c>
      <c r="I361" s="29"/>
      <c r="J361" s="30"/>
      <c r="K361" s="18">
        <v>9935.34</v>
      </c>
    </row>
    <row r="362" spans="2:11" ht="16.5" customHeight="1">
      <c r="B362" s="5"/>
      <c r="C362" s="27"/>
      <c r="D362" s="27"/>
      <c r="E362" s="28" t="s">
        <v>18</v>
      </c>
      <c r="F362" s="28"/>
      <c r="G362" s="7" t="s">
        <v>19</v>
      </c>
      <c r="H362" s="29" t="s">
        <v>542</v>
      </c>
      <c r="I362" s="29"/>
      <c r="J362" s="30"/>
      <c r="K362" s="18">
        <v>30368.61</v>
      </c>
    </row>
    <row r="363" spans="2:11" ht="16.5" customHeight="1">
      <c r="B363" s="5"/>
      <c r="C363" s="27"/>
      <c r="D363" s="27"/>
      <c r="E363" s="28" t="s">
        <v>21</v>
      </c>
      <c r="F363" s="28"/>
      <c r="G363" s="7" t="s">
        <v>22</v>
      </c>
      <c r="H363" s="29" t="s">
        <v>543</v>
      </c>
      <c r="I363" s="29"/>
      <c r="J363" s="30"/>
      <c r="K363" s="18">
        <v>3325.32</v>
      </c>
    </row>
    <row r="364" spans="2:11" ht="16.5" customHeight="1">
      <c r="B364" s="5"/>
      <c r="C364" s="27"/>
      <c r="D364" s="27"/>
      <c r="E364" s="28" t="s">
        <v>208</v>
      </c>
      <c r="F364" s="28"/>
      <c r="G364" s="7" t="s">
        <v>209</v>
      </c>
      <c r="H364" s="29" t="s">
        <v>544</v>
      </c>
      <c r="I364" s="29"/>
      <c r="J364" s="30"/>
      <c r="K364" s="18">
        <v>119.06</v>
      </c>
    </row>
    <row r="365" spans="2:11" ht="16.5" customHeight="1">
      <c r="B365" s="5"/>
      <c r="C365" s="27"/>
      <c r="D365" s="27"/>
      <c r="E365" s="28" t="s">
        <v>188</v>
      </c>
      <c r="F365" s="28"/>
      <c r="G365" s="7" t="s">
        <v>189</v>
      </c>
      <c r="H365" s="29" t="s">
        <v>545</v>
      </c>
      <c r="I365" s="29"/>
      <c r="J365" s="30"/>
      <c r="K365" s="18">
        <v>0.52</v>
      </c>
    </row>
    <row r="366" spans="2:11" ht="16.5" customHeight="1">
      <c r="B366" s="5"/>
      <c r="C366" s="27"/>
      <c r="D366" s="27"/>
      <c r="E366" s="28" t="s">
        <v>24</v>
      </c>
      <c r="F366" s="28"/>
      <c r="G366" s="7" t="s">
        <v>25</v>
      </c>
      <c r="H366" s="29" t="s">
        <v>546</v>
      </c>
      <c r="I366" s="29"/>
      <c r="J366" s="30"/>
      <c r="K366" s="18">
        <v>7700.43</v>
      </c>
    </row>
    <row r="367" spans="2:11" ht="16.5" customHeight="1">
      <c r="B367" s="5"/>
      <c r="C367" s="27"/>
      <c r="D367" s="27"/>
      <c r="E367" s="28" t="s">
        <v>396</v>
      </c>
      <c r="F367" s="28"/>
      <c r="G367" s="7" t="s">
        <v>397</v>
      </c>
      <c r="H367" s="29" t="s">
        <v>547</v>
      </c>
      <c r="I367" s="29"/>
      <c r="J367" s="30"/>
      <c r="K367" s="18">
        <v>12668.39</v>
      </c>
    </row>
    <row r="368" spans="2:11" ht="16.5" customHeight="1">
      <c r="B368" s="5"/>
      <c r="C368" s="27"/>
      <c r="D368" s="27"/>
      <c r="E368" s="28" t="s">
        <v>65</v>
      </c>
      <c r="F368" s="28"/>
      <c r="G368" s="7" t="s">
        <v>66</v>
      </c>
      <c r="H368" s="29" t="s">
        <v>548</v>
      </c>
      <c r="I368" s="29"/>
      <c r="J368" s="30"/>
      <c r="K368" s="18">
        <v>3895.92</v>
      </c>
    </row>
    <row r="369" spans="2:11" ht="16.5" customHeight="1">
      <c r="B369" s="5"/>
      <c r="C369" s="27"/>
      <c r="D369" s="27"/>
      <c r="E369" s="28" t="s">
        <v>27</v>
      </c>
      <c r="F369" s="28"/>
      <c r="G369" s="7" t="s">
        <v>28</v>
      </c>
      <c r="H369" s="29" t="s">
        <v>549</v>
      </c>
      <c r="I369" s="29"/>
      <c r="J369" s="30"/>
      <c r="K369" s="18">
        <v>313.86</v>
      </c>
    </row>
    <row r="370" spans="2:11" ht="16.5" customHeight="1">
      <c r="B370" s="5"/>
      <c r="C370" s="27"/>
      <c r="D370" s="27"/>
      <c r="E370" s="28" t="s">
        <v>218</v>
      </c>
      <c r="F370" s="28"/>
      <c r="G370" s="7" t="s">
        <v>219</v>
      </c>
      <c r="H370" s="29" t="s">
        <v>550</v>
      </c>
      <c r="I370" s="29"/>
      <c r="J370" s="30"/>
      <c r="K370" s="18">
        <v>19.21</v>
      </c>
    </row>
    <row r="371" spans="2:11" ht="16.5" customHeight="1">
      <c r="B371" s="5"/>
      <c r="C371" s="27"/>
      <c r="D371" s="27"/>
      <c r="E371" s="28" t="s">
        <v>30</v>
      </c>
      <c r="F371" s="28"/>
      <c r="G371" s="7" t="s">
        <v>31</v>
      </c>
      <c r="H371" s="29" t="s">
        <v>551</v>
      </c>
      <c r="I371" s="29"/>
      <c r="J371" s="30"/>
      <c r="K371" s="18">
        <v>2782.83</v>
      </c>
    </row>
    <row r="372" spans="2:11" ht="16.5" customHeight="1">
      <c r="B372" s="5"/>
      <c r="C372" s="27"/>
      <c r="D372" s="27"/>
      <c r="E372" s="28" t="s">
        <v>222</v>
      </c>
      <c r="F372" s="28"/>
      <c r="G372" s="7" t="s">
        <v>223</v>
      </c>
      <c r="H372" s="29" t="s">
        <v>552</v>
      </c>
      <c r="I372" s="29"/>
      <c r="J372" s="30"/>
      <c r="K372" s="18">
        <v>182.96</v>
      </c>
    </row>
    <row r="373" spans="2:11" ht="16.5" customHeight="1">
      <c r="B373" s="5"/>
      <c r="C373" s="27"/>
      <c r="D373" s="27"/>
      <c r="E373" s="28" t="s">
        <v>225</v>
      </c>
      <c r="F373" s="28"/>
      <c r="G373" s="7" t="s">
        <v>226</v>
      </c>
      <c r="H373" s="29" t="s">
        <v>553</v>
      </c>
      <c r="I373" s="29"/>
      <c r="J373" s="30"/>
      <c r="K373" s="18">
        <v>11.49</v>
      </c>
    </row>
    <row r="374" spans="2:11" ht="16.5" customHeight="1">
      <c r="B374" s="5"/>
      <c r="C374" s="27"/>
      <c r="D374" s="27"/>
      <c r="E374" s="28" t="s">
        <v>48</v>
      </c>
      <c r="F374" s="28"/>
      <c r="G374" s="7" t="s">
        <v>49</v>
      </c>
      <c r="H374" s="29" t="s">
        <v>554</v>
      </c>
      <c r="I374" s="29"/>
      <c r="J374" s="30"/>
      <c r="K374" s="18">
        <v>50.08</v>
      </c>
    </row>
    <row r="375" spans="2:11" ht="16.5" customHeight="1">
      <c r="B375" s="5"/>
      <c r="C375" s="27"/>
      <c r="D375" s="27"/>
      <c r="E375" s="28" t="s">
        <v>230</v>
      </c>
      <c r="F375" s="28"/>
      <c r="G375" s="7" t="s">
        <v>231</v>
      </c>
      <c r="H375" s="29" t="s">
        <v>555</v>
      </c>
      <c r="I375" s="29"/>
      <c r="J375" s="30"/>
      <c r="K375" s="18">
        <v>2069.46</v>
      </c>
    </row>
    <row r="376" spans="2:11" ht="16.5" customHeight="1">
      <c r="B376" s="5"/>
      <c r="C376" s="27"/>
      <c r="D376" s="27"/>
      <c r="E376" s="28" t="s">
        <v>133</v>
      </c>
      <c r="F376" s="28"/>
      <c r="G376" s="7" t="s">
        <v>134</v>
      </c>
      <c r="H376" s="29" t="s">
        <v>556</v>
      </c>
      <c r="I376" s="29"/>
      <c r="J376" s="30"/>
      <c r="K376" s="18">
        <v>0.6</v>
      </c>
    </row>
    <row r="377" spans="2:11" ht="16.5" customHeight="1">
      <c r="B377" s="5"/>
      <c r="C377" s="27"/>
      <c r="D377" s="27"/>
      <c r="E377" s="28" t="s">
        <v>70</v>
      </c>
      <c r="F377" s="28"/>
      <c r="G377" s="7" t="s">
        <v>71</v>
      </c>
      <c r="H377" s="29" t="s">
        <v>557</v>
      </c>
      <c r="I377" s="29"/>
      <c r="J377" s="30"/>
      <c r="K377" s="18">
        <v>500.58</v>
      </c>
    </row>
    <row r="378" spans="2:11" ht="16.5" customHeight="1">
      <c r="B378" s="5"/>
      <c r="C378" s="27"/>
      <c r="D378" s="27"/>
      <c r="E378" s="28" t="s">
        <v>145</v>
      </c>
      <c r="F378" s="28"/>
      <c r="G378" s="7" t="s">
        <v>146</v>
      </c>
      <c r="H378" s="29" t="s">
        <v>558</v>
      </c>
      <c r="I378" s="29"/>
      <c r="J378" s="30"/>
      <c r="K378" s="18">
        <v>2.35</v>
      </c>
    </row>
    <row r="379" spans="2:11" ht="31.5" customHeight="1">
      <c r="B379" s="5"/>
      <c r="C379" s="27"/>
      <c r="D379" s="27"/>
      <c r="E379" s="28" t="s">
        <v>236</v>
      </c>
      <c r="F379" s="28"/>
      <c r="G379" s="7" t="s">
        <v>237</v>
      </c>
      <c r="H379" s="29" t="s">
        <v>559</v>
      </c>
      <c r="I379" s="29"/>
      <c r="J379" s="30"/>
      <c r="K379" s="18">
        <v>46.67</v>
      </c>
    </row>
    <row r="380" spans="2:11" ht="16.5" customHeight="1">
      <c r="B380" s="5"/>
      <c r="C380" s="27"/>
      <c r="D380" s="27"/>
      <c r="E380" s="28" t="s">
        <v>33</v>
      </c>
      <c r="F380" s="28"/>
      <c r="G380" s="7" t="s">
        <v>34</v>
      </c>
      <c r="H380" s="29" t="s">
        <v>560</v>
      </c>
      <c r="I380" s="29"/>
      <c r="J380" s="30"/>
      <c r="K380" s="18">
        <v>58.53</v>
      </c>
    </row>
    <row r="381" spans="2:11" ht="87.75" customHeight="1">
      <c r="B381" s="5"/>
      <c r="C381" s="31" t="s">
        <v>561</v>
      </c>
      <c r="D381" s="31"/>
      <c r="E381" s="31"/>
      <c r="F381" s="31"/>
      <c r="G381" s="6" t="s">
        <v>562</v>
      </c>
      <c r="H381" s="32" t="s">
        <v>563</v>
      </c>
      <c r="I381" s="32"/>
      <c r="J381" s="33"/>
      <c r="K381" s="16">
        <f>SUM(K382:K406)</f>
        <v>494694.33999999997</v>
      </c>
    </row>
    <row r="382" spans="2:11" ht="34.5" customHeight="1">
      <c r="B382" s="5"/>
      <c r="C382" s="27"/>
      <c r="D382" s="27"/>
      <c r="E382" s="28" t="s">
        <v>375</v>
      </c>
      <c r="F382" s="28"/>
      <c r="G382" s="7" t="s">
        <v>376</v>
      </c>
      <c r="H382" s="29" t="s">
        <v>564</v>
      </c>
      <c r="I382" s="29"/>
      <c r="J382" s="30"/>
      <c r="K382" s="18">
        <v>19460</v>
      </c>
    </row>
    <row r="383" spans="2:11" ht="52.5" customHeight="1">
      <c r="B383" s="5"/>
      <c r="C383" s="27"/>
      <c r="D383" s="27"/>
      <c r="E383" s="28" t="s">
        <v>292</v>
      </c>
      <c r="F383" s="28"/>
      <c r="G383" s="7" t="s">
        <v>293</v>
      </c>
      <c r="H383" s="29" t="s">
        <v>565</v>
      </c>
      <c r="I383" s="29"/>
      <c r="J383" s="30"/>
      <c r="K383" s="18">
        <v>1264.97</v>
      </c>
    </row>
    <row r="384" spans="2:11" ht="16.5" customHeight="1">
      <c r="B384" s="5"/>
      <c r="C384" s="27"/>
      <c r="D384" s="27"/>
      <c r="E384" s="28" t="s">
        <v>9</v>
      </c>
      <c r="F384" s="28"/>
      <c r="G384" s="7" t="s">
        <v>10</v>
      </c>
      <c r="H384" s="29" t="s">
        <v>566</v>
      </c>
      <c r="I384" s="29"/>
      <c r="J384" s="30"/>
      <c r="K384" s="18">
        <v>7362.17</v>
      </c>
    </row>
    <row r="385" spans="2:11" ht="16.5" customHeight="1">
      <c r="B385" s="5"/>
      <c r="C385" s="27"/>
      <c r="D385" s="27"/>
      <c r="E385" s="28" t="s">
        <v>12</v>
      </c>
      <c r="F385" s="28"/>
      <c r="G385" s="7" t="s">
        <v>13</v>
      </c>
      <c r="H385" s="29" t="s">
        <v>567</v>
      </c>
      <c r="I385" s="29"/>
      <c r="J385" s="30"/>
      <c r="K385" s="18">
        <v>309155.77</v>
      </c>
    </row>
    <row r="386" spans="2:11" ht="16.5" customHeight="1">
      <c r="B386" s="5"/>
      <c r="C386" s="27"/>
      <c r="D386" s="27"/>
      <c r="E386" s="28" t="s">
        <v>15</v>
      </c>
      <c r="F386" s="28"/>
      <c r="G386" s="7" t="s">
        <v>16</v>
      </c>
      <c r="H386" s="29" t="s">
        <v>568</v>
      </c>
      <c r="I386" s="29"/>
      <c r="J386" s="30"/>
      <c r="K386" s="18">
        <v>17618.48</v>
      </c>
    </row>
    <row r="387" spans="2:11" ht="16.5" customHeight="1">
      <c r="B387" s="5"/>
      <c r="C387" s="27"/>
      <c r="D387" s="27"/>
      <c r="E387" s="28" t="s">
        <v>18</v>
      </c>
      <c r="F387" s="28"/>
      <c r="G387" s="7" t="s">
        <v>19</v>
      </c>
      <c r="H387" s="29" t="s">
        <v>569</v>
      </c>
      <c r="I387" s="29"/>
      <c r="J387" s="30"/>
      <c r="K387" s="18">
        <v>55543.47</v>
      </c>
    </row>
    <row r="388" spans="2:11" ht="16.5" customHeight="1">
      <c r="B388" s="5"/>
      <c r="C388" s="27"/>
      <c r="D388" s="27"/>
      <c r="E388" s="28" t="s">
        <v>21</v>
      </c>
      <c r="F388" s="28"/>
      <c r="G388" s="7" t="s">
        <v>22</v>
      </c>
      <c r="H388" s="29" t="s">
        <v>570</v>
      </c>
      <c r="I388" s="29"/>
      <c r="J388" s="30"/>
      <c r="K388" s="18">
        <v>6275.81</v>
      </c>
    </row>
    <row r="389" spans="2:11" ht="16.5" customHeight="1">
      <c r="B389" s="5"/>
      <c r="C389" s="27"/>
      <c r="D389" s="27"/>
      <c r="E389" s="28" t="s">
        <v>208</v>
      </c>
      <c r="F389" s="28"/>
      <c r="G389" s="7" t="s">
        <v>209</v>
      </c>
      <c r="H389" s="29" t="s">
        <v>571</v>
      </c>
      <c r="I389" s="29"/>
      <c r="J389" s="30"/>
      <c r="K389" s="18">
        <v>730.01</v>
      </c>
    </row>
    <row r="390" spans="2:11" ht="16.5" customHeight="1">
      <c r="B390" s="5"/>
      <c r="C390" s="27"/>
      <c r="D390" s="27"/>
      <c r="E390" s="28" t="s">
        <v>188</v>
      </c>
      <c r="F390" s="28"/>
      <c r="G390" s="7" t="s">
        <v>189</v>
      </c>
      <c r="H390" s="29" t="s">
        <v>572</v>
      </c>
      <c r="I390" s="29"/>
      <c r="J390" s="30"/>
      <c r="K390" s="18">
        <v>37.45</v>
      </c>
    </row>
    <row r="391" spans="2:11" ht="16.5" customHeight="1">
      <c r="B391" s="5"/>
      <c r="C391" s="27"/>
      <c r="D391" s="27"/>
      <c r="E391" s="28" t="s">
        <v>24</v>
      </c>
      <c r="F391" s="28"/>
      <c r="G391" s="7" t="s">
        <v>25</v>
      </c>
      <c r="H391" s="29" t="s">
        <v>573</v>
      </c>
      <c r="I391" s="29"/>
      <c r="J391" s="30"/>
      <c r="K391" s="18">
        <v>6876.2</v>
      </c>
    </row>
    <row r="392" spans="2:11" ht="16.5" customHeight="1">
      <c r="B392" s="5"/>
      <c r="C392" s="27"/>
      <c r="D392" s="27"/>
      <c r="E392" s="28" t="s">
        <v>396</v>
      </c>
      <c r="F392" s="28"/>
      <c r="G392" s="7" t="s">
        <v>397</v>
      </c>
      <c r="H392" s="29" t="s">
        <v>574</v>
      </c>
      <c r="I392" s="29"/>
      <c r="J392" s="30"/>
      <c r="K392" s="18">
        <v>10592.49</v>
      </c>
    </row>
    <row r="393" spans="2:11" ht="16.5" customHeight="1">
      <c r="B393" s="5"/>
      <c r="C393" s="27"/>
      <c r="D393" s="27"/>
      <c r="E393" s="28" t="s">
        <v>65</v>
      </c>
      <c r="F393" s="28"/>
      <c r="G393" s="7" t="s">
        <v>66</v>
      </c>
      <c r="H393" s="29" t="s">
        <v>575</v>
      </c>
      <c r="I393" s="29"/>
      <c r="J393" s="30"/>
      <c r="K393" s="18">
        <v>12148.23</v>
      </c>
    </row>
    <row r="394" spans="2:11" ht="16.5" customHeight="1">
      <c r="B394" s="5"/>
      <c r="C394" s="27"/>
      <c r="D394" s="27"/>
      <c r="E394" s="28" t="s">
        <v>27</v>
      </c>
      <c r="F394" s="28"/>
      <c r="G394" s="7" t="s">
        <v>28</v>
      </c>
      <c r="H394" s="29" t="s">
        <v>576</v>
      </c>
      <c r="I394" s="29"/>
      <c r="J394" s="30"/>
      <c r="K394" s="18">
        <v>1020.89</v>
      </c>
    </row>
    <row r="395" spans="2:11" ht="16.5" customHeight="1">
      <c r="B395" s="5"/>
      <c r="C395" s="27"/>
      <c r="D395" s="27"/>
      <c r="E395" s="28" t="s">
        <v>218</v>
      </c>
      <c r="F395" s="28"/>
      <c r="G395" s="7" t="s">
        <v>219</v>
      </c>
      <c r="H395" s="29" t="s">
        <v>577</v>
      </c>
      <c r="I395" s="29"/>
      <c r="J395" s="30"/>
      <c r="K395" s="18">
        <v>208.93</v>
      </c>
    </row>
    <row r="396" spans="2:11" ht="16.5" customHeight="1">
      <c r="B396" s="5"/>
      <c r="C396" s="27"/>
      <c r="D396" s="27"/>
      <c r="E396" s="28" t="s">
        <v>30</v>
      </c>
      <c r="F396" s="28"/>
      <c r="G396" s="7" t="s">
        <v>31</v>
      </c>
      <c r="H396" s="29" t="s">
        <v>578</v>
      </c>
      <c r="I396" s="29"/>
      <c r="J396" s="30"/>
      <c r="K396" s="18">
        <v>4673.06</v>
      </c>
    </row>
    <row r="397" spans="2:11" ht="16.5" customHeight="1">
      <c r="B397" s="5"/>
      <c r="C397" s="27"/>
      <c r="D397" s="27"/>
      <c r="E397" s="28" t="s">
        <v>222</v>
      </c>
      <c r="F397" s="28"/>
      <c r="G397" s="7" t="s">
        <v>223</v>
      </c>
      <c r="H397" s="29" t="s">
        <v>579</v>
      </c>
      <c r="I397" s="29"/>
      <c r="J397" s="30"/>
      <c r="K397" s="18">
        <v>593.97</v>
      </c>
    </row>
    <row r="398" spans="2:11" ht="16.5" customHeight="1">
      <c r="B398" s="5"/>
      <c r="C398" s="27"/>
      <c r="D398" s="27"/>
      <c r="E398" s="28" t="s">
        <v>126</v>
      </c>
      <c r="F398" s="28"/>
      <c r="G398" s="7" t="s">
        <v>127</v>
      </c>
      <c r="H398" s="29" t="s">
        <v>11</v>
      </c>
      <c r="I398" s="29"/>
      <c r="J398" s="30"/>
      <c r="K398" s="18">
        <v>27.62</v>
      </c>
    </row>
    <row r="399" spans="2:11" ht="16.5" customHeight="1">
      <c r="B399" s="5"/>
      <c r="C399" s="27"/>
      <c r="D399" s="27"/>
      <c r="E399" s="28" t="s">
        <v>225</v>
      </c>
      <c r="F399" s="28"/>
      <c r="G399" s="7" t="s">
        <v>226</v>
      </c>
      <c r="H399" s="29" t="s">
        <v>580</v>
      </c>
      <c r="I399" s="29"/>
      <c r="J399" s="30"/>
      <c r="K399" s="18">
        <v>62.87</v>
      </c>
    </row>
    <row r="400" spans="2:11" ht="16.5" customHeight="1">
      <c r="B400" s="5"/>
      <c r="C400" s="27"/>
      <c r="D400" s="27"/>
      <c r="E400" s="28" t="s">
        <v>48</v>
      </c>
      <c r="F400" s="28"/>
      <c r="G400" s="7" t="s">
        <v>49</v>
      </c>
      <c r="H400" s="29" t="s">
        <v>581</v>
      </c>
      <c r="I400" s="29"/>
      <c r="J400" s="30"/>
      <c r="K400" s="18">
        <v>406.62</v>
      </c>
    </row>
    <row r="401" spans="2:11" ht="16.5" customHeight="1">
      <c r="B401" s="5"/>
      <c r="C401" s="27"/>
      <c r="D401" s="27"/>
      <c r="E401" s="28" t="s">
        <v>230</v>
      </c>
      <c r="F401" s="28"/>
      <c r="G401" s="7" t="s">
        <v>231</v>
      </c>
      <c r="H401" s="29" t="s">
        <v>582</v>
      </c>
      <c r="I401" s="29"/>
      <c r="J401" s="30"/>
      <c r="K401" s="18">
        <v>8719.92</v>
      </c>
    </row>
    <row r="402" spans="2:11" ht="16.5" customHeight="1">
      <c r="B402" s="5"/>
      <c r="C402" s="27"/>
      <c r="D402" s="27"/>
      <c r="E402" s="28" t="s">
        <v>133</v>
      </c>
      <c r="F402" s="28"/>
      <c r="G402" s="7" t="s">
        <v>134</v>
      </c>
      <c r="H402" s="29" t="s">
        <v>583</v>
      </c>
      <c r="I402" s="29"/>
      <c r="J402" s="30"/>
      <c r="K402" s="18">
        <v>2.2</v>
      </c>
    </row>
    <row r="403" spans="2:11" ht="16.5" customHeight="1">
      <c r="B403" s="5"/>
      <c r="C403" s="27"/>
      <c r="D403" s="27"/>
      <c r="E403" s="28" t="s">
        <v>70</v>
      </c>
      <c r="F403" s="28"/>
      <c r="G403" s="7" t="s">
        <v>71</v>
      </c>
      <c r="H403" s="29" t="s">
        <v>584</v>
      </c>
      <c r="I403" s="29"/>
      <c r="J403" s="30"/>
      <c r="K403" s="18">
        <v>1413.08</v>
      </c>
    </row>
    <row r="404" spans="2:11" ht="16.5" customHeight="1">
      <c r="B404" s="5"/>
      <c r="C404" s="27"/>
      <c r="D404" s="27"/>
      <c r="E404" s="28" t="s">
        <v>145</v>
      </c>
      <c r="F404" s="28"/>
      <c r="G404" s="7" t="s">
        <v>146</v>
      </c>
      <c r="H404" s="29" t="s">
        <v>585</v>
      </c>
      <c r="I404" s="29"/>
      <c r="J404" s="30"/>
      <c r="K404" s="18">
        <v>10.36</v>
      </c>
    </row>
    <row r="405" spans="2:11" ht="30.75" customHeight="1">
      <c r="B405" s="5"/>
      <c r="C405" s="27"/>
      <c r="D405" s="27"/>
      <c r="E405" s="28" t="s">
        <v>236</v>
      </c>
      <c r="F405" s="28"/>
      <c r="G405" s="7" t="s">
        <v>237</v>
      </c>
      <c r="H405" s="29" t="s">
        <v>586</v>
      </c>
      <c r="I405" s="29"/>
      <c r="J405" s="30"/>
      <c r="K405" s="18">
        <v>236.14</v>
      </c>
    </row>
    <row r="406" spans="2:11" ht="16.5" customHeight="1">
      <c r="B406" s="5"/>
      <c r="C406" s="27"/>
      <c r="D406" s="27"/>
      <c r="E406" s="28" t="s">
        <v>33</v>
      </c>
      <c r="F406" s="28"/>
      <c r="G406" s="7" t="s">
        <v>34</v>
      </c>
      <c r="H406" s="29" t="s">
        <v>587</v>
      </c>
      <c r="I406" s="29"/>
      <c r="J406" s="30"/>
      <c r="K406" s="18">
        <v>30253.63</v>
      </c>
    </row>
    <row r="407" spans="2:11" ht="16.5" customHeight="1">
      <c r="B407" s="5"/>
      <c r="C407" s="31" t="s">
        <v>588</v>
      </c>
      <c r="D407" s="31"/>
      <c r="E407" s="31"/>
      <c r="F407" s="31"/>
      <c r="G407" s="6" t="s">
        <v>41</v>
      </c>
      <c r="H407" s="32" t="s">
        <v>589</v>
      </c>
      <c r="I407" s="32"/>
      <c r="J407" s="33"/>
      <c r="K407" s="16">
        <f>SUM(K408:K422)</f>
        <v>182979.28</v>
      </c>
    </row>
    <row r="408" spans="2:11" ht="70.5" customHeight="1">
      <c r="B408" s="5"/>
      <c r="C408" s="27"/>
      <c r="D408" s="27"/>
      <c r="E408" s="28" t="s">
        <v>79</v>
      </c>
      <c r="F408" s="28"/>
      <c r="G408" s="7" t="s">
        <v>80</v>
      </c>
      <c r="H408" s="29" t="s">
        <v>590</v>
      </c>
      <c r="I408" s="29"/>
      <c r="J408" s="30"/>
      <c r="K408" s="18">
        <v>3981.72</v>
      </c>
    </row>
    <row r="409" spans="2:11" ht="16.5" customHeight="1">
      <c r="B409" s="5"/>
      <c r="C409" s="27"/>
      <c r="D409" s="27"/>
      <c r="E409" s="28" t="s">
        <v>591</v>
      </c>
      <c r="F409" s="28"/>
      <c r="G409" s="7" t="s">
        <v>592</v>
      </c>
      <c r="H409" s="29" t="s">
        <v>593</v>
      </c>
      <c r="I409" s="29"/>
      <c r="J409" s="30"/>
      <c r="K409" s="18">
        <v>10666.1</v>
      </c>
    </row>
    <row r="410" spans="2:11" ht="16.5" customHeight="1">
      <c r="B410" s="5"/>
      <c r="C410" s="27"/>
      <c r="D410" s="27"/>
      <c r="E410" s="28" t="s">
        <v>594</v>
      </c>
      <c r="F410" s="28"/>
      <c r="G410" s="7" t="s">
        <v>13</v>
      </c>
      <c r="H410" s="29" t="s">
        <v>595</v>
      </c>
      <c r="I410" s="29"/>
      <c r="J410" s="30"/>
      <c r="K410" s="18">
        <v>1281</v>
      </c>
    </row>
    <row r="411" spans="2:11" ht="16.5" customHeight="1">
      <c r="B411" s="5"/>
      <c r="C411" s="27"/>
      <c r="D411" s="27"/>
      <c r="E411" s="28" t="s">
        <v>18</v>
      </c>
      <c r="F411" s="28"/>
      <c r="G411" s="7" t="s">
        <v>19</v>
      </c>
      <c r="H411" s="29" t="s">
        <v>596</v>
      </c>
      <c r="I411" s="29"/>
      <c r="J411" s="30"/>
      <c r="K411" s="18">
        <v>0</v>
      </c>
    </row>
    <row r="412" spans="2:11" ht="16.5" customHeight="1">
      <c r="B412" s="5"/>
      <c r="C412" s="27"/>
      <c r="D412" s="27"/>
      <c r="E412" s="28" t="s">
        <v>597</v>
      </c>
      <c r="F412" s="28"/>
      <c r="G412" s="7" t="s">
        <v>19</v>
      </c>
      <c r="H412" s="29" t="s">
        <v>598</v>
      </c>
      <c r="I412" s="29"/>
      <c r="J412" s="30"/>
      <c r="K412" s="18">
        <v>220.2</v>
      </c>
    </row>
    <row r="413" spans="2:11" ht="16.5" customHeight="1">
      <c r="B413" s="5"/>
      <c r="C413" s="27"/>
      <c r="D413" s="27"/>
      <c r="E413" s="28" t="s">
        <v>21</v>
      </c>
      <c r="F413" s="28"/>
      <c r="G413" s="7" t="s">
        <v>22</v>
      </c>
      <c r="H413" s="29" t="s">
        <v>599</v>
      </c>
      <c r="I413" s="29"/>
      <c r="J413" s="30"/>
      <c r="K413" s="18">
        <v>0</v>
      </c>
    </row>
    <row r="414" spans="2:11" ht="16.5" customHeight="1">
      <c r="B414" s="5"/>
      <c r="C414" s="27"/>
      <c r="D414" s="27"/>
      <c r="E414" s="28" t="s">
        <v>600</v>
      </c>
      <c r="F414" s="28"/>
      <c r="G414" s="7" t="s">
        <v>22</v>
      </c>
      <c r="H414" s="29" t="s">
        <v>601</v>
      </c>
      <c r="I414" s="29"/>
      <c r="J414" s="30"/>
      <c r="K414" s="18">
        <v>31.38</v>
      </c>
    </row>
    <row r="415" spans="2:11" ht="16.5" customHeight="1">
      <c r="B415" s="5"/>
      <c r="C415" s="27"/>
      <c r="D415" s="27"/>
      <c r="E415" s="28" t="s">
        <v>208</v>
      </c>
      <c r="F415" s="28"/>
      <c r="G415" s="7" t="s">
        <v>209</v>
      </c>
      <c r="H415" s="29" t="s">
        <v>533</v>
      </c>
      <c r="I415" s="29"/>
      <c r="J415" s="30"/>
      <c r="K415" s="18">
        <v>1075.74</v>
      </c>
    </row>
    <row r="416" spans="2:11" ht="16.5" customHeight="1">
      <c r="B416" s="5"/>
      <c r="C416" s="27"/>
      <c r="D416" s="27"/>
      <c r="E416" s="28" t="s">
        <v>24</v>
      </c>
      <c r="F416" s="28"/>
      <c r="G416" s="7" t="s">
        <v>25</v>
      </c>
      <c r="H416" s="29" t="s">
        <v>602</v>
      </c>
      <c r="I416" s="29"/>
      <c r="J416" s="30"/>
      <c r="K416" s="18">
        <v>8832.71</v>
      </c>
    </row>
    <row r="417" spans="2:11" ht="16.5" customHeight="1">
      <c r="B417" s="5"/>
      <c r="C417" s="27"/>
      <c r="D417" s="27"/>
      <c r="E417" s="28" t="s">
        <v>603</v>
      </c>
      <c r="F417" s="28"/>
      <c r="G417" s="7" t="s">
        <v>25</v>
      </c>
      <c r="H417" s="29" t="s">
        <v>604</v>
      </c>
      <c r="I417" s="29"/>
      <c r="J417" s="30"/>
      <c r="K417" s="18">
        <v>11675</v>
      </c>
    </row>
    <row r="418" spans="2:11" ht="16.5" customHeight="1">
      <c r="B418" s="5"/>
      <c r="C418" s="27"/>
      <c r="D418" s="27"/>
      <c r="E418" s="28" t="s">
        <v>191</v>
      </c>
      <c r="F418" s="28"/>
      <c r="G418" s="7" t="s">
        <v>192</v>
      </c>
      <c r="H418" s="29" t="s">
        <v>605</v>
      </c>
      <c r="I418" s="29"/>
      <c r="J418" s="30"/>
      <c r="K418" s="18">
        <v>131.19</v>
      </c>
    </row>
    <row r="419" spans="2:11" ht="16.5" customHeight="1">
      <c r="B419" s="5"/>
      <c r="C419" s="27"/>
      <c r="D419" s="27"/>
      <c r="E419" s="28" t="s">
        <v>30</v>
      </c>
      <c r="F419" s="28"/>
      <c r="G419" s="7" t="s">
        <v>31</v>
      </c>
      <c r="H419" s="29" t="s">
        <v>606</v>
      </c>
      <c r="I419" s="29"/>
      <c r="J419" s="30"/>
      <c r="K419" s="18">
        <v>135</v>
      </c>
    </row>
    <row r="420" spans="2:11" ht="16.5" customHeight="1">
      <c r="B420" s="5"/>
      <c r="C420" s="27"/>
      <c r="D420" s="27"/>
      <c r="E420" s="28" t="s">
        <v>607</v>
      </c>
      <c r="F420" s="28"/>
      <c r="G420" s="7" t="s">
        <v>31</v>
      </c>
      <c r="H420" s="29" t="s">
        <v>608</v>
      </c>
      <c r="I420" s="29"/>
      <c r="J420" s="30"/>
      <c r="K420" s="18">
        <v>339.96</v>
      </c>
    </row>
    <row r="421" spans="2:11" ht="16.5" customHeight="1">
      <c r="B421" s="5"/>
      <c r="C421" s="27"/>
      <c r="D421" s="27"/>
      <c r="E421" s="28" t="s">
        <v>230</v>
      </c>
      <c r="F421" s="28"/>
      <c r="G421" s="7" t="s">
        <v>231</v>
      </c>
      <c r="H421" s="29" t="s">
        <v>609</v>
      </c>
      <c r="I421" s="29"/>
      <c r="J421" s="30"/>
      <c r="K421" s="18">
        <v>144465.28</v>
      </c>
    </row>
    <row r="422" spans="2:11" ht="16.5" customHeight="1">
      <c r="B422" s="5"/>
      <c r="C422" s="27"/>
      <c r="D422" s="27"/>
      <c r="E422" s="28" t="s">
        <v>102</v>
      </c>
      <c r="F422" s="28"/>
      <c r="G422" s="7" t="s">
        <v>103</v>
      </c>
      <c r="H422" s="29" t="s">
        <v>181</v>
      </c>
      <c r="I422" s="29"/>
      <c r="J422" s="30"/>
      <c r="K422" s="18">
        <v>144</v>
      </c>
    </row>
    <row r="423" spans="2:11" ht="16.5" customHeight="1">
      <c r="B423" s="3" t="s">
        <v>610</v>
      </c>
      <c r="C423" s="35"/>
      <c r="D423" s="35"/>
      <c r="E423" s="35"/>
      <c r="F423" s="35"/>
      <c r="G423" s="4" t="s">
        <v>611</v>
      </c>
      <c r="H423" s="36" t="s">
        <v>612</v>
      </c>
      <c r="I423" s="36"/>
      <c r="J423" s="37"/>
      <c r="K423" s="15">
        <f>K424+K435</f>
        <v>413304.26</v>
      </c>
    </row>
    <row r="424" spans="2:11" ht="16.5" customHeight="1">
      <c r="B424" s="5"/>
      <c r="C424" s="31" t="s">
        <v>613</v>
      </c>
      <c r="D424" s="31"/>
      <c r="E424" s="31"/>
      <c r="F424" s="31"/>
      <c r="G424" s="6" t="s">
        <v>614</v>
      </c>
      <c r="H424" s="32" t="s">
        <v>615</v>
      </c>
      <c r="I424" s="32"/>
      <c r="J424" s="33"/>
      <c r="K424" s="16">
        <f>SUM(K425:K434)</f>
        <v>410793.26</v>
      </c>
    </row>
    <row r="425" spans="2:11" ht="70.5" customHeight="1">
      <c r="B425" s="5"/>
      <c r="C425" s="27"/>
      <c r="D425" s="27"/>
      <c r="E425" s="28" t="s">
        <v>616</v>
      </c>
      <c r="F425" s="28"/>
      <c r="G425" s="7" t="s">
        <v>617</v>
      </c>
      <c r="H425" s="29" t="s">
        <v>618</v>
      </c>
      <c r="I425" s="29"/>
      <c r="J425" s="30"/>
      <c r="K425" s="18">
        <v>258150</v>
      </c>
    </row>
    <row r="426" spans="2:11" ht="16.5" customHeight="1">
      <c r="B426" s="5"/>
      <c r="C426" s="27"/>
      <c r="D426" s="27"/>
      <c r="E426" s="28" t="s">
        <v>18</v>
      </c>
      <c r="F426" s="28"/>
      <c r="G426" s="7" t="s">
        <v>19</v>
      </c>
      <c r="H426" s="29" t="s">
        <v>619</v>
      </c>
      <c r="I426" s="29"/>
      <c r="J426" s="30"/>
      <c r="K426" s="18">
        <v>3190.86</v>
      </c>
    </row>
    <row r="427" spans="2:11" ht="16.5" customHeight="1">
      <c r="B427" s="5"/>
      <c r="C427" s="27"/>
      <c r="D427" s="27"/>
      <c r="E427" s="28" t="s">
        <v>208</v>
      </c>
      <c r="F427" s="28"/>
      <c r="G427" s="7" t="s">
        <v>209</v>
      </c>
      <c r="H427" s="29" t="s">
        <v>620</v>
      </c>
      <c r="I427" s="29"/>
      <c r="J427" s="30"/>
      <c r="K427" s="18">
        <v>30683.45</v>
      </c>
    </row>
    <row r="428" spans="2:11" ht="16.5" customHeight="1">
      <c r="B428" s="5"/>
      <c r="C428" s="27"/>
      <c r="D428" s="27"/>
      <c r="E428" s="28" t="s">
        <v>188</v>
      </c>
      <c r="F428" s="28"/>
      <c r="G428" s="7" t="s">
        <v>189</v>
      </c>
      <c r="H428" s="29" t="s">
        <v>267</v>
      </c>
      <c r="I428" s="29"/>
      <c r="J428" s="30"/>
      <c r="K428" s="18">
        <v>1212.08</v>
      </c>
    </row>
    <row r="429" spans="2:11" ht="16.5" customHeight="1">
      <c r="B429" s="5"/>
      <c r="C429" s="27"/>
      <c r="D429" s="27"/>
      <c r="E429" s="28" t="s">
        <v>24</v>
      </c>
      <c r="F429" s="28"/>
      <c r="G429" s="7" t="s">
        <v>25</v>
      </c>
      <c r="H429" s="29" t="s">
        <v>621</v>
      </c>
      <c r="I429" s="29"/>
      <c r="J429" s="30"/>
      <c r="K429" s="18">
        <v>61128.26</v>
      </c>
    </row>
    <row r="430" spans="2:11" ht="16.5" customHeight="1">
      <c r="B430" s="5"/>
      <c r="C430" s="27"/>
      <c r="D430" s="27"/>
      <c r="E430" s="28" t="s">
        <v>65</v>
      </c>
      <c r="F430" s="28"/>
      <c r="G430" s="7" t="s">
        <v>66</v>
      </c>
      <c r="H430" s="29" t="s">
        <v>622</v>
      </c>
      <c r="I430" s="29"/>
      <c r="J430" s="30"/>
      <c r="K430" s="18">
        <v>5524.92</v>
      </c>
    </row>
    <row r="431" spans="2:11" ht="16.5" customHeight="1">
      <c r="B431" s="5"/>
      <c r="C431" s="27"/>
      <c r="D431" s="27"/>
      <c r="E431" s="28" t="s">
        <v>30</v>
      </c>
      <c r="F431" s="28"/>
      <c r="G431" s="7" t="s">
        <v>31</v>
      </c>
      <c r="H431" s="29" t="s">
        <v>623</v>
      </c>
      <c r="I431" s="29"/>
      <c r="J431" s="30"/>
      <c r="K431" s="18">
        <v>41675.94</v>
      </c>
    </row>
    <row r="432" spans="2:11" ht="16.5" customHeight="1">
      <c r="B432" s="5"/>
      <c r="C432" s="27"/>
      <c r="D432" s="27"/>
      <c r="E432" s="28" t="s">
        <v>222</v>
      </c>
      <c r="F432" s="28"/>
      <c r="G432" s="7" t="s">
        <v>223</v>
      </c>
      <c r="H432" s="29" t="s">
        <v>606</v>
      </c>
      <c r="I432" s="29"/>
      <c r="J432" s="30"/>
      <c r="K432" s="18">
        <v>120.55</v>
      </c>
    </row>
    <row r="433" spans="2:11" ht="16.5" customHeight="1">
      <c r="B433" s="5"/>
      <c r="C433" s="27"/>
      <c r="D433" s="27"/>
      <c r="E433" s="28" t="s">
        <v>145</v>
      </c>
      <c r="F433" s="28"/>
      <c r="G433" s="7" t="s">
        <v>146</v>
      </c>
      <c r="H433" s="29" t="s">
        <v>328</v>
      </c>
      <c r="I433" s="29"/>
      <c r="J433" s="30"/>
      <c r="K433" s="18">
        <v>1060</v>
      </c>
    </row>
    <row r="434" spans="2:11" ht="30" customHeight="1">
      <c r="B434" s="5"/>
      <c r="C434" s="27"/>
      <c r="D434" s="27"/>
      <c r="E434" s="28" t="s">
        <v>236</v>
      </c>
      <c r="F434" s="28"/>
      <c r="G434" s="7" t="s">
        <v>237</v>
      </c>
      <c r="H434" s="29" t="s">
        <v>624</v>
      </c>
      <c r="I434" s="29"/>
      <c r="J434" s="30"/>
      <c r="K434" s="18">
        <v>8047.2</v>
      </c>
    </row>
    <row r="435" spans="2:11" ht="16.5" customHeight="1">
      <c r="B435" s="5"/>
      <c r="C435" s="31" t="s">
        <v>625</v>
      </c>
      <c r="D435" s="31"/>
      <c r="E435" s="31"/>
      <c r="F435" s="31"/>
      <c r="G435" s="6" t="s">
        <v>41</v>
      </c>
      <c r="H435" s="32" t="s">
        <v>626</v>
      </c>
      <c r="I435" s="32"/>
      <c r="J435" s="33"/>
      <c r="K435" s="16">
        <f>K436+K437</f>
        <v>2511</v>
      </c>
    </row>
    <row r="436" spans="2:11" ht="16.5" customHeight="1">
      <c r="B436" s="5"/>
      <c r="C436" s="27"/>
      <c r="D436" s="27"/>
      <c r="E436" s="28" t="s">
        <v>12</v>
      </c>
      <c r="F436" s="28"/>
      <c r="G436" s="7" t="s">
        <v>13</v>
      </c>
      <c r="H436" s="29" t="s">
        <v>627</v>
      </c>
      <c r="I436" s="29"/>
      <c r="J436" s="30"/>
      <c r="K436" s="18">
        <v>280</v>
      </c>
    </row>
    <row r="437" spans="2:11" ht="16.5" customHeight="1">
      <c r="B437" s="5"/>
      <c r="C437" s="27"/>
      <c r="D437" s="27"/>
      <c r="E437" s="28" t="s">
        <v>48</v>
      </c>
      <c r="F437" s="28"/>
      <c r="G437" s="7" t="s">
        <v>49</v>
      </c>
      <c r="H437" s="29" t="s">
        <v>628</v>
      </c>
      <c r="I437" s="29"/>
      <c r="J437" s="30"/>
      <c r="K437" s="18">
        <v>2231</v>
      </c>
    </row>
    <row r="438" spans="2:11" ht="16.5" customHeight="1">
      <c r="B438" s="3" t="s">
        <v>629</v>
      </c>
      <c r="C438" s="35"/>
      <c r="D438" s="35"/>
      <c r="E438" s="35"/>
      <c r="F438" s="35"/>
      <c r="G438" s="4" t="s">
        <v>630</v>
      </c>
      <c r="H438" s="36" t="s">
        <v>631</v>
      </c>
      <c r="I438" s="36"/>
      <c r="J438" s="37"/>
      <c r="K438" s="15">
        <f>K439+K445+K448+K453+K456+K459+K480+K484+K487+K490+K492</f>
        <v>7471191.5</v>
      </c>
    </row>
    <row r="439" spans="2:11" ht="16.5" customHeight="1">
      <c r="B439" s="5"/>
      <c r="C439" s="31" t="s">
        <v>632</v>
      </c>
      <c r="D439" s="31"/>
      <c r="E439" s="31"/>
      <c r="F439" s="31"/>
      <c r="G439" s="6" t="s">
        <v>633</v>
      </c>
      <c r="H439" s="32" t="s">
        <v>634</v>
      </c>
      <c r="I439" s="32"/>
      <c r="J439" s="33"/>
      <c r="K439" s="16">
        <f>SUM(K440:K444)</f>
        <v>6828.7699999999995</v>
      </c>
    </row>
    <row r="440" spans="2:11" ht="16.5" customHeight="1">
      <c r="B440" s="5"/>
      <c r="C440" s="27"/>
      <c r="D440" s="27"/>
      <c r="E440" s="28" t="s">
        <v>208</v>
      </c>
      <c r="F440" s="28"/>
      <c r="G440" s="7" t="s">
        <v>209</v>
      </c>
      <c r="H440" s="29" t="s">
        <v>635</v>
      </c>
      <c r="I440" s="29"/>
      <c r="J440" s="30"/>
      <c r="K440" s="18">
        <v>3600</v>
      </c>
    </row>
    <row r="441" spans="2:11" ht="16.5" customHeight="1">
      <c r="B441" s="5"/>
      <c r="C441" s="27"/>
      <c r="D441" s="27"/>
      <c r="E441" s="28" t="s">
        <v>24</v>
      </c>
      <c r="F441" s="28"/>
      <c r="G441" s="7" t="s">
        <v>25</v>
      </c>
      <c r="H441" s="29" t="s">
        <v>636</v>
      </c>
      <c r="I441" s="29"/>
      <c r="J441" s="30"/>
      <c r="K441" s="18">
        <v>414.06</v>
      </c>
    </row>
    <row r="442" spans="2:11" ht="16.5" customHeight="1">
      <c r="B442" s="5"/>
      <c r="C442" s="27"/>
      <c r="D442" s="27"/>
      <c r="E442" s="28" t="s">
        <v>191</v>
      </c>
      <c r="F442" s="28"/>
      <c r="G442" s="7" t="s">
        <v>192</v>
      </c>
      <c r="H442" s="29" t="s">
        <v>215</v>
      </c>
      <c r="I442" s="29"/>
      <c r="J442" s="30"/>
      <c r="K442" s="18">
        <v>456.71</v>
      </c>
    </row>
    <row r="443" spans="2:11" ht="16.5" customHeight="1">
      <c r="B443" s="5"/>
      <c r="C443" s="27"/>
      <c r="D443" s="27"/>
      <c r="E443" s="28" t="s">
        <v>30</v>
      </c>
      <c r="F443" s="28"/>
      <c r="G443" s="7" t="s">
        <v>31</v>
      </c>
      <c r="H443" s="29" t="s">
        <v>637</v>
      </c>
      <c r="I443" s="29"/>
      <c r="J443" s="30"/>
      <c r="K443" s="18">
        <v>58</v>
      </c>
    </row>
    <row r="444" spans="2:11" ht="30.75" customHeight="1">
      <c r="B444" s="5"/>
      <c r="C444" s="27"/>
      <c r="D444" s="27"/>
      <c r="E444" s="28" t="s">
        <v>236</v>
      </c>
      <c r="F444" s="28"/>
      <c r="G444" s="7" t="s">
        <v>237</v>
      </c>
      <c r="H444" s="29" t="s">
        <v>533</v>
      </c>
      <c r="I444" s="29"/>
      <c r="J444" s="30"/>
      <c r="K444" s="18">
        <v>2300</v>
      </c>
    </row>
    <row r="445" spans="2:11" ht="63.75" customHeight="1">
      <c r="B445" s="5"/>
      <c r="C445" s="31" t="s">
        <v>638</v>
      </c>
      <c r="D445" s="31"/>
      <c r="E445" s="31"/>
      <c r="F445" s="31"/>
      <c r="G445" s="6" t="s">
        <v>639</v>
      </c>
      <c r="H445" s="32" t="s">
        <v>640</v>
      </c>
      <c r="I445" s="32"/>
      <c r="J445" s="33"/>
      <c r="K445" s="16">
        <f>K447</f>
        <v>335009</v>
      </c>
    </row>
    <row r="446" spans="2:11" ht="58.5" customHeight="1">
      <c r="B446" s="5"/>
      <c r="C446" s="27"/>
      <c r="D446" s="27"/>
      <c r="E446" s="28" t="s">
        <v>641</v>
      </c>
      <c r="F446" s="28"/>
      <c r="G446" s="7" t="s">
        <v>642</v>
      </c>
      <c r="H446" s="29" t="s">
        <v>643</v>
      </c>
      <c r="I446" s="29"/>
      <c r="J446" s="30"/>
      <c r="K446" s="18">
        <v>0</v>
      </c>
    </row>
    <row r="447" spans="2:11" ht="16.5" customHeight="1">
      <c r="B447" s="5"/>
      <c r="C447" s="27"/>
      <c r="D447" s="27"/>
      <c r="E447" s="28" t="s">
        <v>644</v>
      </c>
      <c r="F447" s="28"/>
      <c r="G447" s="7" t="s">
        <v>645</v>
      </c>
      <c r="H447" s="29" t="s">
        <v>646</v>
      </c>
      <c r="I447" s="29"/>
      <c r="J447" s="30"/>
      <c r="K447" s="18">
        <v>335009</v>
      </c>
    </row>
    <row r="448" spans="2:11" ht="36.75" customHeight="1">
      <c r="B448" s="5"/>
      <c r="C448" s="31" t="s">
        <v>647</v>
      </c>
      <c r="D448" s="31"/>
      <c r="E448" s="31"/>
      <c r="F448" s="31"/>
      <c r="G448" s="6" t="s">
        <v>648</v>
      </c>
      <c r="H448" s="32" t="s">
        <v>649</v>
      </c>
      <c r="I448" s="32"/>
      <c r="J448" s="33"/>
      <c r="K448" s="16">
        <f>SUM(K449:K452)</f>
        <v>1602592.17</v>
      </c>
    </row>
    <row r="449" spans="2:11" ht="69.75" customHeight="1">
      <c r="B449" s="5"/>
      <c r="C449" s="27"/>
      <c r="D449" s="27"/>
      <c r="E449" s="28" t="s">
        <v>641</v>
      </c>
      <c r="F449" s="28"/>
      <c r="G449" s="7" t="s">
        <v>642</v>
      </c>
      <c r="H449" s="29" t="s">
        <v>59</v>
      </c>
      <c r="I449" s="29"/>
      <c r="J449" s="30"/>
      <c r="K449" s="18">
        <v>4966.9</v>
      </c>
    </row>
    <row r="450" spans="2:11" ht="16.5" customHeight="1">
      <c r="B450" s="5"/>
      <c r="C450" s="27"/>
      <c r="D450" s="27"/>
      <c r="E450" s="28" t="s">
        <v>650</v>
      </c>
      <c r="F450" s="28"/>
      <c r="G450" s="7" t="s">
        <v>651</v>
      </c>
      <c r="H450" s="29" t="s">
        <v>652</v>
      </c>
      <c r="I450" s="29"/>
      <c r="J450" s="30"/>
      <c r="K450" s="18">
        <v>1131215.24</v>
      </c>
    </row>
    <row r="451" spans="2:11" ht="16.5" customHeight="1">
      <c r="B451" s="5"/>
      <c r="C451" s="27"/>
      <c r="D451" s="27"/>
      <c r="E451" s="28" t="s">
        <v>30</v>
      </c>
      <c r="F451" s="28"/>
      <c r="G451" s="7" t="s">
        <v>31</v>
      </c>
      <c r="H451" s="29" t="s">
        <v>653</v>
      </c>
      <c r="I451" s="29"/>
      <c r="J451" s="30"/>
      <c r="K451" s="18">
        <v>0</v>
      </c>
    </row>
    <row r="452" spans="2:11" ht="36" customHeight="1">
      <c r="B452" s="5"/>
      <c r="C452" s="27"/>
      <c r="D452" s="27"/>
      <c r="E452" s="28" t="s">
        <v>654</v>
      </c>
      <c r="F452" s="28"/>
      <c r="G452" s="7" t="s">
        <v>655</v>
      </c>
      <c r="H452" s="29" t="s">
        <v>656</v>
      </c>
      <c r="I452" s="29"/>
      <c r="J452" s="30"/>
      <c r="K452" s="18">
        <v>466410.03</v>
      </c>
    </row>
    <row r="453" spans="2:11" ht="16.5" customHeight="1">
      <c r="B453" s="5"/>
      <c r="C453" s="31" t="s">
        <v>657</v>
      </c>
      <c r="D453" s="31"/>
      <c r="E453" s="31"/>
      <c r="F453" s="31"/>
      <c r="G453" s="6" t="s">
        <v>658</v>
      </c>
      <c r="H453" s="32" t="s">
        <v>659</v>
      </c>
      <c r="I453" s="32"/>
      <c r="J453" s="33"/>
      <c r="K453" s="16">
        <f>K454+K455</f>
        <v>690148.55</v>
      </c>
    </row>
    <row r="454" spans="2:11" ht="16.5" customHeight="1">
      <c r="B454" s="5"/>
      <c r="C454" s="27"/>
      <c r="D454" s="27"/>
      <c r="E454" s="28" t="s">
        <v>650</v>
      </c>
      <c r="F454" s="28"/>
      <c r="G454" s="7" t="s">
        <v>651</v>
      </c>
      <c r="H454" s="29" t="s">
        <v>660</v>
      </c>
      <c r="I454" s="29"/>
      <c r="J454" s="30"/>
      <c r="K454" s="18">
        <v>689992.81</v>
      </c>
    </row>
    <row r="455" spans="2:11" ht="16.5" customHeight="1">
      <c r="B455" s="5"/>
      <c r="C455" s="27"/>
      <c r="D455" s="27"/>
      <c r="E455" s="28" t="s">
        <v>24</v>
      </c>
      <c r="F455" s="28"/>
      <c r="G455" s="7" t="s">
        <v>25</v>
      </c>
      <c r="H455" s="29" t="s">
        <v>661</v>
      </c>
      <c r="I455" s="29"/>
      <c r="J455" s="30"/>
      <c r="K455" s="18">
        <v>155.74</v>
      </c>
    </row>
    <row r="456" spans="2:11" ht="16.5" customHeight="1">
      <c r="B456" s="5"/>
      <c r="C456" s="31" t="s">
        <v>662</v>
      </c>
      <c r="D456" s="31"/>
      <c r="E456" s="31"/>
      <c r="F456" s="31"/>
      <c r="G456" s="6" t="s">
        <v>663</v>
      </c>
      <c r="H456" s="32" t="s">
        <v>664</v>
      </c>
      <c r="I456" s="32"/>
      <c r="J456" s="33"/>
      <c r="K456" s="16">
        <f>K457+K458</f>
        <v>1778214.08</v>
      </c>
    </row>
    <row r="457" spans="2:11" ht="63.75" customHeight="1">
      <c r="B457" s="5"/>
      <c r="C457" s="27"/>
      <c r="D457" s="27"/>
      <c r="E457" s="28" t="s">
        <v>641</v>
      </c>
      <c r="F457" s="28"/>
      <c r="G457" s="7" t="s">
        <v>642</v>
      </c>
      <c r="H457" s="29" t="s">
        <v>665</v>
      </c>
      <c r="I457" s="29"/>
      <c r="J457" s="30"/>
      <c r="K457" s="18">
        <v>14012.04</v>
      </c>
    </row>
    <row r="458" spans="2:11" ht="16.5" customHeight="1">
      <c r="B458" s="5"/>
      <c r="C458" s="27"/>
      <c r="D458" s="27"/>
      <c r="E458" s="28" t="s">
        <v>650</v>
      </c>
      <c r="F458" s="28"/>
      <c r="G458" s="7" t="s">
        <v>651</v>
      </c>
      <c r="H458" s="29" t="s">
        <v>666</v>
      </c>
      <c r="I458" s="29"/>
      <c r="J458" s="30"/>
      <c r="K458" s="18">
        <v>1764202.04</v>
      </c>
    </row>
    <row r="459" spans="2:11" ht="16.5" customHeight="1">
      <c r="B459" s="5"/>
      <c r="C459" s="31" t="s">
        <v>667</v>
      </c>
      <c r="D459" s="31"/>
      <c r="E459" s="31"/>
      <c r="F459" s="31"/>
      <c r="G459" s="6" t="s">
        <v>668</v>
      </c>
      <c r="H459" s="32" t="s">
        <v>669</v>
      </c>
      <c r="I459" s="32"/>
      <c r="J459" s="33"/>
      <c r="K459" s="16">
        <f>SUM(K460:K479)</f>
        <v>1672562.82</v>
      </c>
    </row>
    <row r="460" spans="2:11" ht="60.75" customHeight="1">
      <c r="B460" s="5"/>
      <c r="C460" s="27"/>
      <c r="D460" s="27"/>
      <c r="E460" s="28" t="s">
        <v>641</v>
      </c>
      <c r="F460" s="28"/>
      <c r="G460" s="7" t="s">
        <v>642</v>
      </c>
      <c r="H460" s="29" t="s">
        <v>670</v>
      </c>
      <c r="I460" s="29"/>
      <c r="J460" s="30"/>
      <c r="K460" s="18">
        <v>1395.72</v>
      </c>
    </row>
    <row r="461" spans="2:11" ht="16.5" customHeight="1">
      <c r="B461" s="5"/>
      <c r="C461" s="27"/>
      <c r="D461" s="27"/>
      <c r="E461" s="28" t="s">
        <v>9</v>
      </c>
      <c r="F461" s="28"/>
      <c r="G461" s="7" t="s">
        <v>10</v>
      </c>
      <c r="H461" s="29" t="s">
        <v>671</v>
      </c>
      <c r="I461" s="29"/>
      <c r="J461" s="30"/>
      <c r="K461" s="18">
        <v>7775.01</v>
      </c>
    </row>
    <row r="462" spans="2:11" ht="16.5" customHeight="1">
      <c r="B462" s="5"/>
      <c r="C462" s="27"/>
      <c r="D462" s="27"/>
      <c r="E462" s="28" t="s">
        <v>650</v>
      </c>
      <c r="F462" s="28"/>
      <c r="G462" s="7" t="s">
        <v>651</v>
      </c>
      <c r="H462" s="29" t="s">
        <v>672</v>
      </c>
      <c r="I462" s="29"/>
      <c r="J462" s="30"/>
      <c r="K462" s="18">
        <v>22114.29</v>
      </c>
    </row>
    <row r="463" spans="2:11" ht="16.5" customHeight="1">
      <c r="B463" s="5"/>
      <c r="C463" s="27"/>
      <c r="D463" s="27"/>
      <c r="E463" s="28" t="s">
        <v>12</v>
      </c>
      <c r="F463" s="28"/>
      <c r="G463" s="7" t="s">
        <v>13</v>
      </c>
      <c r="H463" s="29" t="s">
        <v>673</v>
      </c>
      <c r="I463" s="29"/>
      <c r="J463" s="30"/>
      <c r="K463" s="18">
        <v>1147611.57</v>
      </c>
    </row>
    <row r="464" spans="2:11" ht="16.5" customHeight="1">
      <c r="B464" s="5"/>
      <c r="C464" s="27"/>
      <c r="D464" s="27"/>
      <c r="E464" s="28" t="s">
        <v>15</v>
      </c>
      <c r="F464" s="28"/>
      <c r="G464" s="7" t="s">
        <v>16</v>
      </c>
      <c r="H464" s="29" t="s">
        <v>674</v>
      </c>
      <c r="I464" s="29"/>
      <c r="J464" s="30"/>
      <c r="K464" s="18">
        <v>86509.04</v>
      </c>
    </row>
    <row r="465" spans="2:11" ht="16.5" customHeight="1">
      <c r="B465" s="5"/>
      <c r="C465" s="27"/>
      <c r="D465" s="27"/>
      <c r="E465" s="28" t="s">
        <v>18</v>
      </c>
      <c r="F465" s="28"/>
      <c r="G465" s="7" t="s">
        <v>19</v>
      </c>
      <c r="H465" s="29" t="s">
        <v>675</v>
      </c>
      <c r="I465" s="29"/>
      <c r="J465" s="30"/>
      <c r="K465" s="18">
        <v>195973.9</v>
      </c>
    </row>
    <row r="466" spans="2:11" ht="16.5" customHeight="1">
      <c r="B466" s="5"/>
      <c r="C466" s="27"/>
      <c r="D466" s="27"/>
      <c r="E466" s="28" t="s">
        <v>21</v>
      </c>
      <c r="F466" s="28"/>
      <c r="G466" s="7" t="s">
        <v>22</v>
      </c>
      <c r="H466" s="29" t="s">
        <v>676</v>
      </c>
      <c r="I466" s="29"/>
      <c r="J466" s="30"/>
      <c r="K466" s="18">
        <v>24178.62</v>
      </c>
    </row>
    <row r="467" spans="2:11" ht="16.5" customHeight="1">
      <c r="B467" s="5"/>
      <c r="C467" s="27"/>
      <c r="D467" s="27"/>
      <c r="E467" s="28" t="s">
        <v>24</v>
      </c>
      <c r="F467" s="28"/>
      <c r="G467" s="7" t="s">
        <v>25</v>
      </c>
      <c r="H467" s="29" t="s">
        <v>677</v>
      </c>
      <c r="I467" s="29"/>
      <c r="J467" s="30"/>
      <c r="K467" s="18">
        <v>30369.62</v>
      </c>
    </row>
    <row r="468" spans="2:11" ht="16.5" customHeight="1">
      <c r="B468" s="5"/>
      <c r="C468" s="27"/>
      <c r="D468" s="27"/>
      <c r="E468" s="28" t="s">
        <v>191</v>
      </c>
      <c r="F468" s="28"/>
      <c r="G468" s="7" t="s">
        <v>192</v>
      </c>
      <c r="H468" s="29" t="s">
        <v>678</v>
      </c>
      <c r="I468" s="29"/>
      <c r="J468" s="30"/>
      <c r="K468" s="18">
        <v>385.41</v>
      </c>
    </row>
    <row r="469" spans="2:11" ht="16.5" customHeight="1">
      <c r="B469" s="5"/>
      <c r="C469" s="27"/>
      <c r="D469" s="27"/>
      <c r="E469" s="28" t="s">
        <v>65</v>
      </c>
      <c r="F469" s="28"/>
      <c r="G469" s="7" t="s">
        <v>66</v>
      </c>
      <c r="H469" s="29" t="s">
        <v>679</v>
      </c>
      <c r="I469" s="29"/>
      <c r="J469" s="30"/>
      <c r="K469" s="18">
        <v>13946.92</v>
      </c>
    </row>
    <row r="470" spans="2:11" ht="16.5" customHeight="1">
      <c r="B470" s="5"/>
      <c r="C470" s="27"/>
      <c r="D470" s="27"/>
      <c r="E470" s="28" t="s">
        <v>218</v>
      </c>
      <c r="F470" s="28"/>
      <c r="G470" s="7" t="s">
        <v>219</v>
      </c>
      <c r="H470" s="29" t="s">
        <v>680</v>
      </c>
      <c r="I470" s="29"/>
      <c r="J470" s="30"/>
      <c r="K470" s="18">
        <v>1536</v>
      </c>
    </row>
    <row r="471" spans="2:11" ht="16.5" customHeight="1">
      <c r="B471" s="5"/>
      <c r="C471" s="27"/>
      <c r="D471" s="27"/>
      <c r="E471" s="28" t="s">
        <v>30</v>
      </c>
      <c r="F471" s="28"/>
      <c r="G471" s="7" t="s">
        <v>31</v>
      </c>
      <c r="H471" s="29" t="s">
        <v>681</v>
      </c>
      <c r="I471" s="29"/>
      <c r="J471" s="30"/>
      <c r="K471" s="18">
        <v>54436.94</v>
      </c>
    </row>
    <row r="472" spans="2:11" ht="16.5" customHeight="1">
      <c r="B472" s="5"/>
      <c r="C472" s="27"/>
      <c r="D472" s="27"/>
      <c r="E472" s="28" t="s">
        <v>222</v>
      </c>
      <c r="F472" s="28"/>
      <c r="G472" s="7" t="s">
        <v>223</v>
      </c>
      <c r="H472" s="29" t="s">
        <v>682</v>
      </c>
      <c r="I472" s="29"/>
      <c r="J472" s="30"/>
      <c r="K472" s="18">
        <v>9329.41</v>
      </c>
    </row>
    <row r="473" spans="2:11" ht="16.5" customHeight="1">
      <c r="B473" s="5"/>
      <c r="C473" s="27"/>
      <c r="D473" s="27"/>
      <c r="E473" s="28" t="s">
        <v>225</v>
      </c>
      <c r="F473" s="28"/>
      <c r="G473" s="7" t="s">
        <v>226</v>
      </c>
      <c r="H473" s="29" t="s">
        <v>683</v>
      </c>
      <c r="I473" s="29"/>
      <c r="J473" s="30"/>
      <c r="K473" s="18">
        <v>18395.59</v>
      </c>
    </row>
    <row r="474" spans="2:11" ht="16.5" customHeight="1">
      <c r="B474" s="5"/>
      <c r="C474" s="27"/>
      <c r="D474" s="27"/>
      <c r="E474" s="28" t="s">
        <v>48</v>
      </c>
      <c r="F474" s="28"/>
      <c r="G474" s="7" t="s">
        <v>49</v>
      </c>
      <c r="H474" s="29" t="s">
        <v>684</v>
      </c>
      <c r="I474" s="29"/>
      <c r="J474" s="30"/>
      <c r="K474" s="18">
        <v>1143.53</v>
      </c>
    </row>
    <row r="475" spans="2:11" ht="16.5" customHeight="1">
      <c r="B475" s="5"/>
      <c r="C475" s="27"/>
      <c r="D475" s="27"/>
      <c r="E475" s="28" t="s">
        <v>230</v>
      </c>
      <c r="F475" s="28"/>
      <c r="G475" s="7" t="s">
        <v>231</v>
      </c>
      <c r="H475" s="29" t="s">
        <v>685</v>
      </c>
      <c r="I475" s="29"/>
      <c r="J475" s="30"/>
      <c r="K475" s="18">
        <v>31889</v>
      </c>
    </row>
    <row r="476" spans="2:11" ht="16.5" customHeight="1">
      <c r="B476" s="5"/>
      <c r="C476" s="27"/>
      <c r="D476" s="27"/>
      <c r="E476" s="28" t="s">
        <v>133</v>
      </c>
      <c r="F476" s="28"/>
      <c r="G476" s="7" t="s">
        <v>134</v>
      </c>
      <c r="H476" s="29" t="s">
        <v>69</v>
      </c>
      <c r="I476" s="29"/>
      <c r="J476" s="30"/>
      <c r="K476" s="18">
        <v>5331</v>
      </c>
    </row>
    <row r="477" spans="2:11" ht="16.5" customHeight="1">
      <c r="B477" s="5"/>
      <c r="C477" s="27"/>
      <c r="D477" s="27"/>
      <c r="E477" s="28" t="s">
        <v>70</v>
      </c>
      <c r="F477" s="28"/>
      <c r="G477" s="7" t="s">
        <v>71</v>
      </c>
      <c r="H477" s="29" t="s">
        <v>686</v>
      </c>
      <c r="I477" s="29"/>
      <c r="J477" s="30"/>
      <c r="K477" s="18">
        <v>4018.05</v>
      </c>
    </row>
    <row r="478" spans="2:11" ht="32.25" customHeight="1">
      <c r="B478" s="5"/>
      <c r="C478" s="27"/>
      <c r="D478" s="27"/>
      <c r="E478" s="28" t="s">
        <v>236</v>
      </c>
      <c r="F478" s="28"/>
      <c r="G478" s="7" t="s">
        <v>237</v>
      </c>
      <c r="H478" s="29" t="s">
        <v>687</v>
      </c>
      <c r="I478" s="29"/>
      <c r="J478" s="30"/>
      <c r="K478" s="18">
        <v>8597.2</v>
      </c>
    </row>
    <row r="479" spans="2:11" ht="16.5" customHeight="1">
      <c r="B479" s="5"/>
      <c r="C479" s="27"/>
      <c r="D479" s="27"/>
      <c r="E479" s="28" t="s">
        <v>93</v>
      </c>
      <c r="F479" s="28"/>
      <c r="G479" s="7" t="s">
        <v>94</v>
      </c>
      <c r="H479" s="29" t="s">
        <v>688</v>
      </c>
      <c r="I479" s="29"/>
      <c r="J479" s="30"/>
      <c r="K479" s="18">
        <v>7626</v>
      </c>
    </row>
    <row r="480" spans="2:11" ht="35.25" customHeight="1">
      <c r="B480" s="5"/>
      <c r="C480" s="31" t="s">
        <v>689</v>
      </c>
      <c r="D480" s="31"/>
      <c r="E480" s="31"/>
      <c r="F480" s="31"/>
      <c r="G480" s="6" t="s">
        <v>690</v>
      </c>
      <c r="H480" s="32" t="s">
        <v>691</v>
      </c>
      <c r="I480" s="32"/>
      <c r="J480" s="33"/>
      <c r="K480" s="16">
        <f>K481+K482+K483</f>
        <v>17163.68</v>
      </c>
    </row>
    <row r="481" spans="2:11" ht="16.5" customHeight="1">
      <c r="B481" s="5"/>
      <c r="C481" s="27"/>
      <c r="D481" s="27"/>
      <c r="E481" s="28" t="s">
        <v>65</v>
      </c>
      <c r="F481" s="28"/>
      <c r="G481" s="7" t="s">
        <v>66</v>
      </c>
      <c r="H481" s="29" t="s">
        <v>692</v>
      </c>
      <c r="I481" s="29"/>
      <c r="J481" s="30"/>
      <c r="K481" s="18">
        <v>9071.18</v>
      </c>
    </row>
    <row r="482" spans="2:11" ht="16.5" customHeight="1">
      <c r="B482" s="5"/>
      <c r="C482" s="27"/>
      <c r="D482" s="27"/>
      <c r="E482" s="28" t="s">
        <v>30</v>
      </c>
      <c r="F482" s="28"/>
      <c r="G482" s="7" t="s">
        <v>31</v>
      </c>
      <c r="H482" s="29" t="s">
        <v>693</v>
      </c>
      <c r="I482" s="29"/>
      <c r="J482" s="30"/>
      <c r="K482" s="18">
        <v>2098.1</v>
      </c>
    </row>
    <row r="483" spans="2:11" ht="16.5" customHeight="1">
      <c r="B483" s="5"/>
      <c r="C483" s="27"/>
      <c r="D483" s="27"/>
      <c r="E483" s="28" t="s">
        <v>33</v>
      </c>
      <c r="F483" s="28"/>
      <c r="G483" s="7" t="s">
        <v>34</v>
      </c>
      <c r="H483" s="29" t="s">
        <v>694</v>
      </c>
      <c r="I483" s="29"/>
      <c r="J483" s="30"/>
      <c r="K483" s="18">
        <v>5994.4</v>
      </c>
    </row>
    <row r="484" spans="2:11" ht="16.5" customHeight="1">
      <c r="B484" s="5"/>
      <c r="C484" s="31" t="s">
        <v>695</v>
      </c>
      <c r="D484" s="31"/>
      <c r="E484" s="31"/>
      <c r="F484" s="31"/>
      <c r="G484" s="6" t="s">
        <v>696</v>
      </c>
      <c r="H484" s="32" t="s">
        <v>697</v>
      </c>
      <c r="I484" s="32"/>
      <c r="J484" s="33"/>
      <c r="K484" s="16">
        <f>K486</f>
        <v>389252.55</v>
      </c>
    </row>
    <row r="485" spans="2:11" ht="63" customHeight="1">
      <c r="B485" s="5"/>
      <c r="C485" s="27"/>
      <c r="D485" s="27"/>
      <c r="E485" s="28" t="s">
        <v>641</v>
      </c>
      <c r="F485" s="28"/>
      <c r="G485" s="7" t="s">
        <v>642</v>
      </c>
      <c r="H485" s="29" t="s">
        <v>698</v>
      </c>
      <c r="I485" s="29"/>
      <c r="J485" s="30"/>
      <c r="K485" s="18">
        <v>0</v>
      </c>
    </row>
    <row r="486" spans="2:11" ht="16.5" customHeight="1">
      <c r="B486" s="5"/>
      <c r="C486" s="27"/>
      <c r="D486" s="27"/>
      <c r="E486" s="28" t="s">
        <v>30</v>
      </c>
      <c r="F486" s="28"/>
      <c r="G486" s="7" t="s">
        <v>31</v>
      </c>
      <c r="H486" s="29" t="s">
        <v>699</v>
      </c>
      <c r="I486" s="29"/>
      <c r="J486" s="30"/>
      <c r="K486" s="18">
        <v>389252.55</v>
      </c>
    </row>
    <row r="487" spans="2:11" ht="16.5" customHeight="1">
      <c r="B487" s="5"/>
      <c r="C487" s="31" t="s">
        <v>700</v>
      </c>
      <c r="D487" s="31"/>
      <c r="E487" s="31"/>
      <c r="F487" s="31"/>
      <c r="G487" s="6" t="s">
        <v>701</v>
      </c>
      <c r="H487" s="32" t="s">
        <v>702</v>
      </c>
      <c r="I487" s="32"/>
      <c r="J487" s="33"/>
      <c r="K487" s="16">
        <f>K488+K489</f>
        <v>763246.47</v>
      </c>
    </row>
    <row r="488" spans="2:11" ht="69" customHeight="1">
      <c r="B488" s="5"/>
      <c r="C488" s="27"/>
      <c r="D488" s="27"/>
      <c r="E488" s="28" t="s">
        <v>616</v>
      </c>
      <c r="F488" s="28"/>
      <c r="G488" s="7" t="s">
        <v>617</v>
      </c>
      <c r="H488" s="29" t="s">
        <v>703</v>
      </c>
      <c r="I488" s="29"/>
      <c r="J488" s="30"/>
      <c r="K488" s="18">
        <v>306699.27</v>
      </c>
    </row>
    <row r="489" spans="2:11" ht="16.5" customHeight="1">
      <c r="B489" s="5"/>
      <c r="C489" s="27"/>
      <c r="D489" s="27"/>
      <c r="E489" s="28" t="s">
        <v>650</v>
      </c>
      <c r="F489" s="28"/>
      <c r="G489" s="7" t="s">
        <v>651</v>
      </c>
      <c r="H489" s="29" t="s">
        <v>704</v>
      </c>
      <c r="I489" s="29"/>
      <c r="J489" s="30"/>
      <c r="K489" s="18">
        <v>456547.2</v>
      </c>
    </row>
    <row r="490" spans="2:11" ht="16.5" customHeight="1">
      <c r="B490" s="5"/>
      <c r="C490" s="31" t="s">
        <v>705</v>
      </c>
      <c r="D490" s="31"/>
      <c r="E490" s="31"/>
      <c r="F490" s="31"/>
      <c r="G490" s="6" t="s">
        <v>706</v>
      </c>
      <c r="H490" s="32" t="s">
        <v>707</v>
      </c>
      <c r="I490" s="32"/>
      <c r="J490" s="33"/>
      <c r="K490" s="16">
        <f>K491</f>
        <v>27947.78</v>
      </c>
    </row>
    <row r="491" spans="2:11" ht="16.5" customHeight="1">
      <c r="B491" s="5"/>
      <c r="C491" s="27"/>
      <c r="D491" s="27"/>
      <c r="E491" s="28" t="s">
        <v>650</v>
      </c>
      <c r="F491" s="28"/>
      <c r="G491" s="7" t="s">
        <v>651</v>
      </c>
      <c r="H491" s="29" t="s">
        <v>707</v>
      </c>
      <c r="I491" s="29"/>
      <c r="J491" s="30"/>
      <c r="K491" s="18">
        <v>27947.78</v>
      </c>
    </row>
    <row r="492" spans="2:11" ht="16.5" customHeight="1">
      <c r="B492" s="5"/>
      <c r="C492" s="31" t="s">
        <v>708</v>
      </c>
      <c r="D492" s="31"/>
      <c r="E492" s="31"/>
      <c r="F492" s="31"/>
      <c r="G492" s="6" t="s">
        <v>41</v>
      </c>
      <c r="H492" s="32" t="s">
        <v>709</v>
      </c>
      <c r="I492" s="32"/>
      <c r="J492" s="33"/>
      <c r="K492" s="16">
        <f>SUM(K493:K504)</f>
        <v>188225.63000000006</v>
      </c>
    </row>
    <row r="493" spans="2:11" ht="16.5" customHeight="1">
      <c r="B493" s="5"/>
      <c r="C493" s="27"/>
      <c r="D493" s="27"/>
      <c r="E493" s="28" t="s">
        <v>650</v>
      </c>
      <c r="F493" s="28"/>
      <c r="G493" s="7" t="s">
        <v>651</v>
      </c>
      <c r="H493" s="29" t="s">
        <v>710</v>
      </c>
      <c r="I493" s="29"/>
      <c r="J493" s="30"/>
      <c r="K493" s="18">
        <v>108633.8</v>
      </c>
    </row>
    <row r="494" spans="2:11" ht="16.5" customHeight="1">
      <c r="B494" s="5"/>
      <c r="C494" s="27"/>
      <c r="D494" s="27"/>
      <c r="E494" s="28" t="s">
        <v>12</v>
      </c>
      <c r="F494" s="28"/>
      <c r="G494" s="7" t="s">
        <v>13</v>
      </c>
      <c r="H494" s="29" t="s">
        <v>711</v>
      </c>
      <c r="I494" s="29"/>
      <c r="J494" s="30"/>
      <c r="K494" s="18">
        <v>34670.33</v>
      </c>
    </row>
    <row r="495" spans="2:11" ht="16.5" customHeight="1">
      <c r="B495" s="5"/>
      <c r="C495" s="27"/>
      <c r="D495" s="27"/>
      <c r="E495" s="28" t="s">
        <v>15</v>
      </c>
      <c r="F495" s="28"/>
      <c r="G495" s="7" t="s">
        <v>16</v>
      </c>
      <c r="H495" s="29" t="s">
        <v>712</v>
      </c>
      <c r="I495" s="29"/>
      <c r="J495" s="30"/>
      <c r="K495" s="18">
        <v>2877.26</v>
      </c>
    </row>
    <row r="496" spans="2:11" ht="16.5" customHeight="1">
      <c r="B496" s="5"/>
      <c r="C496" s="27"/>
      <c r="D496" s="27"/>
      <c r="E496" s="28" t="s">
        <v>18</v>
      </c>
      <c r="F496" s="28"/>
      <c r="G496" s="7" t="s">
        <v>19</v>
      </c>
      <c r="H496" s="29" t="s">
        <v>713</v>
      </c>
      <c r="I496" s="29"/>
      <c r="J496" s="30"/>
      <c r="K496" s="18">
        <v>5809.99</v>
      </c>
    </row>
    <row r="497" spans="2:11" ht="16.5" customHeight="1">
      <c r="B497" s="5"/>
      <c r="C497" s="27"/>
      <c r="D497" s="27"/>
      <c r="E497" s="28" t="s">
        <v>21</v>
      </c>
      <c r="F497" s="28"/>
      <c r="G497" s="7" t="s">
        <v>22</v>
      </c>
      <c r="H497" s="29" t="s">
        <v>296</v>
      </c>
      <c r="I497" s="29"/>
      <c r="J497" s="30"/>
      <c r="K497" s="18">
        <v>826.64</v>
      </c>
    </row>
    <row r="498" spans="2:11" ht="16.5" customHeight="1">
      <c r="B498" s="5"/>
      <c r="C498" s="27"/>
      <c r="D498" s="27"/>
      <c r="E498" s="28" t="s">
        <v>24</v>
      </c>
      <c r="F498" s="28"/>
      <c r="G498" s="7" t="s">
        <v>25</v>
      </c>
      <c r="H498" s="29" t="s">
        <v>714</v>
      </c>
      <c r="I498" s="29"/>
      <c r="J498" s="30"/>
      <c r="K498" s="18">
        <v>8358.14</v>
      </c>
    </row>
    <row r="499" spans="2:11" ht="16.5" customHeight="1">
      <c r="B499" s="5"/>
      <c r="C499" s="27"/>
      <c r="D499" s="27"/>
      <c r="E499" s="28" t="s">
        <v>191</v>
      </c>
      <c r="F499" s="28"/>
      <c r="G499" s="7" t="s">
        <v>192</v>
      </c>
      <c r="H499" s="29" t="s">
        <v>181</v>
      </c>
      <c r="I499" s="29"/>
      <c r="J499" s="30"/>
      <c r="K499" s="18">
        <v>148.45</v>
      </c>
    </row>
    <row r="500" spans="2:11" ht="16.5" customHeight="1">
      <c r="B500" s="5"/>
      <c r="C500" s="27"/>
      <c r="D500" s="27"/>
      <c r="E500" s="28" t="s">
        <v>65</v>
      </c>
      <c r="F500" s="28"/>
      <c r="G500" s="7" t="s">
        <v>66</v>
      </c>
      <c r="H500" s="29" t="s">
        <v>715</v>
      </c>
      <c r="I500" s="29"/>
      <c r="J500" s="30"/>
      <c r="K500" s="18">
        <v>11975.35</v>
      </c>
    </row>
    <row r="501" spans="2:11" ht="16.5" customHeight="1">
      <c r="B501" s="5"/>
      <c r="C501" s="27"/>
      <c r="D501" s="27"/>
      <c r="E501" s="28" t="s">
        <v>27</v>
      </c>
      <c r="F501" s="28"/>
      <c r="G501" s="7" t="s">
        <v>28</v>
      </c>
      <c r="H501" s="29" t="s">
        <v>716</v>
      </c>
      <c r="I501" s="29"/>
      <c r="J501" s="30"/>
      <c r="K501" s="18">
        <v>553.5</v>
      </c>
    </row>
    <row r="502" spans="2:11" ht="16.5" customHeight="1">
      <c r="B502" s="5"/>
      <c r="C502" s="27"/>
      <c r="D502" s="27"/>
      <c r="E502" s="28" t="s">
        <v>30</v>
      </c>
      <c r="F502" s="28"/>
      <c r="G502" s="7" t="s">
        <v>31</v>
      </c>
      <c r="H502" s="29" t="s">
        <v>717</v>
      </c>
      <c r="I502" s="29"/>
      <c r="J502" s="30"/>
      <c r="K502" s="18">
        <v>11410.47</v>
      </c>
    </row>
    <row r="503" spans="2:11" ht="16.5" customHeight="1">
      <c r="B503" s="5"/>
      <c r="C503" s="27"/>
      <c r="D503" s="27"/>
      <c r="E503" s="28" t="s">
        <v>222</v>
      </c>
      <c r="F503" s="28"/>
      <c r="G503" s="7" t="s">
        <v>223</v>
      </c>
      <c r="H503" s="29" t="s">
        <v>718</v>
      </c>
      <c r="I503" s="29"/>
      <c r="J503" s="30"/>
      <c r="K503" s="18">
        <v>1894.7</v>
      </c>
    </row>
    <row r="504" spans="2:11" ht="16.5" customHeight="1">
      <c r="B504" s="5"/>
      <c r="C504" s="27"/>
      <c r="D504" s="27"/>
      <c r="E504" s="28" t="s">
        <v>230</v>
      </c>
      <c r="F504" s="28"/>
      <c r="G504" s="7" t="s">
        <v>231</v>
      </c>
      <c r="H504" s="29" t="s">
        <v>719</v>
      </c>
      <c r="I504" s="29"/>
      <c r="J504" s="30"/>
      <c r="K504" s="18">
        <v>1067</v>
      </c>
    </row>
    <row r="505" spans="2:11" ht="16.5" customHeight="1">
      <c r="B505" s="3" t="s">
        <v>720</v>
      </c>
      <c r="C505" s="35"/>
      <c r="D505" s="35"/>
      <c r="E505" s="35"/>
      <c r="F505" s="35"/>
      <c r="G505" s="4" t="s">
        <v>721</v>
      </c>
      <c r="H505" s="36" t="s">
        <v>722</v>
      </c>
      <c r="I505" s="36"/>
      <c r="J505" s="37"/>
      <c r="K505" s="15">
        <f>K506+K515</f>
        <v>1046308.62</v>
      </c>
    </row>
    <row r="506" spans="2:11" ht="16.5" customHeight="1">
      <c r="B506" s="5"/>
      <c r="C506" s="31" t="s">
        <v>723</v>
      </c>
      <c r="D506" s="31"/>
      <c r="E506" s="31"/>
      <c r="F506" s="31"/>
      <c r="G506" s="6" t="s">
        <v>724</v>
      </c>
      <c r="H506" s="32" t="s">
        <v>725</v>
      </c>
      <c r="I506" s="32"/>
      <c r="J506" s="33"/>
      <c r="K506" s="16">
        <f>SUM(K507:K514)</f>
        <v>542315.64</v>
      </c>
    </row>
    <row r="507" spans="2:11" ht="42" customHeight="1">
      <c r="B507" s="5"/>
      <c r="C507" s="27"/>
      <c r="D507" s="27"/>
      <c r="E507" s="28" t="s">
        <v>726</v>
      </c>
      <c r="F507" s="28"/>
      <c r="G507" s="7" t="s">
        <v>727</v>
      </c>
      <c r="H507" s="29" t="s">
        <v>728</v>
      </c>
      <c r="I507" s="29"/>
      <c r="J507" s="30"/>
      <c r="K507" s="18">
        <v>427350</v>
      </c>
    </row>
    <row r="508" spans="2:11" ht="35.25" customHeight="1">
      <c r="B508" s="5"/>
      <c r="C508" s="27"/>
      <c r="D508" s="27"/>
      <c r="E508" s="28" t="s">
        <v>729</v>
      </c>
      <c r="F508" s="28"/>
      <c r="G508" s="7" t="s">
        <v>730</v>
      </c>
      <c r="H508" s="29" t="s">
        <v>731</v>
      </c>
      <c r="I508" s="29"/>
      <c r="J508" s="30"/>
      <c r="K508" s="18">
        <v>107176</v>
      </c>
    </row>
    <row r="509" spans="2:11" ht="16.5" customHeight="1">
      <c r="B509" s="5"/>
      <c r="C509" s="27"/>
      <c r="D509" s="27"/>
      <c r="E509" s="28" t="s">
        <v>65</v>
      </c>
      <c r="F509" s="28"/>
      <c r="G509" s="7" t="s">
        <v>66</v>
      </c>
      <c r="H509" s="29" t="s">
        <v>732</v>
      </c>
      <c r="I509" s="29"/>
      <c r="J509" s="30"/>
      <c r="K509" s="18">
        <v>5728.7</v>
      </c>
    </row>
    <row r="510" spans="2:11" ht="16.5" customHeight="1">
      <c r="B510" s="5"/>
      <c r="C510" s="27"/>
      <c r="D510" s="27"/>
      <c r="E510" s="28" t="s">
        <v>27</v>
      </c>
      <c r="F510" s="28"/>
      <c r="G510" s="7" t="s">
        <v>28</v>
      </c>
      <c r="H510" s="29" t="s">
        <v>733</v>
      </c>
      <c r="I510" s="29"/>
      <c r="J510" s="30"/>
      <c r="K510" s="18">
        <v>359</v>
      </c>
    </row>
    <row r="511" spans="2:11" ht="16.5" customHeight="1">
      <c r="B511" s="5"/>
      <c r="C511" s="27"/>
      <c r="D511" s="27"/>
      <c r="E511" s="28" t="s">
        <v>30</v>
      </c>
      <c r="F511" s="28"/>
      <c r="G511" s="7" t="s">
        <v>31</v>
      </c>
      <c r="H511" s="29" t="s">
        <v>734</v>
      </c>
      <c r="I511" s="29"/>
      <c r="J511" s="30"/>
      <c r="K511" s="18">
        <v>543.54</v>
      </c>
    </row>
    <row r="512" spans="2:11" ht="16.5" customHeight="1">
      <c r="B512" s="5"/>
      <c r="C512" s="27"/>
      <c r="D512" s="27"/>
      <c r="E512" s="28" t="s">
        <v>48</v>
      </c>
      <c r="F512" s="28"/>
      <c r="G512" s="7" t="s">
        <v>49</v>
      </c>
      <c r="H512" s="29" t="s">
        <v>215</v>
      </c>
      <c r="I512" s="29"/>
      <c r="J512" s="30"/>
      <c r="K512" s="18">
        <v>158</v>
      </c>
    </row>
    <row r="513" spans="2:11" ht="16.5" customHeight="1">
      <c r="B513" s="5"/>
      <c r="C513" s="27"/>
      <c r="D513" s="27"/>
      <c r="E513" s="28" t="s">
        <v>102</v>
      </c>
      <c r="F513" s="28"/>
      <c r="G513" s="7" t="s">
        <v>103</v>
      </c>
      <c r="H513" s="29" t="s">
        <v>643</v>
      </c>
      <c r="I513" s="29"/>
      <c r="J513" s="30"/>
      <c r="K513" s="18">
        <v>41</v>
      </c>
    </row>
    <row r="514" spans="2:11" ht="16.5" customHeight="1">
      <c r="B514" s="5"/>
      <c r="C514" s="27"/>
      <c r="D514" s="27"/>
      <c r="E514" s="28" t="s">
        <v>33</v>
      </c>
      <c r="F514" s="28"/>
      <c r="G514" s="7" t="s">
        <v>34</v>
      </c>
      <c r="H514" s="29" t="s">
        <v>329</v>
      </c>
      <c r="I514" s="29"/>
      <c r="J514" s="30"/>
      <c r="K514" s="18">
        <v>959.4</v>
      </c>
    </row>
    <row r="515" spans="2:11" ht="16.5" customHeight="1">
      <c r="B515" s="5"/>
      <c r="C515" s="31" t="s">
        <v>735</v>
      </c>
      <c r="D515" s="31"/>
      <c r="E515" s="31"/>
      <c r="F515" s="31"/>
      <c r="G515" s="6" t="s">
        <v>41</v>
      </c>
      <c r="H515" s="32" t="s">
        <v>736</v>
      </c>
      <c r="I515" s="32"/>
      <c r="J515" s="33"/>
      <c r="K515" s="16">
        <f>SUM(K516:K526)</f>
        <v>503992.98</v>
      </c>
    </row>
    <row r="516" spans="2:11" ht="69.75" customHeight="1">
      <c r="B516" s="5"/>
      <c r="C516" s="27"/>
      <c r="D516" s="27"/>
      <c r="E516" s="28" t="s">
        <v>616</v>
      </c>
      <c r="F516" s="28"/>
      <c r="G516" s="7" t="s">
        <v>617</v>
      </c>
      <c r="H516" s="29" t="s">
        <v>345</v>
      </c>
      <c r="I516" s="29"/>
      <c r="J516" s="30"/>
      <c r="K516" s="18">
        <v>10000</v>
      </c>
    </row>
    <row r="517" spans="2:11" ht="16.5" customHeight="1">
      <c r="B517" s="5"/>
      <c r="C517" s="27"/>
      <c r="D517" s="27"/>
      <c r="E517" s="28" t="s">
        <v>650</v>
      </c>
      <c r="F517" s="28"/>
      <c r="G517" s="7" t="s">
        <v>651</v>
      </c>
      <c r="H517" s="29" t="s">
        <v>737</v>
      </c>
      <c r="I517" s="29"/>
      <c r="J517" s="30"/>
      <c r="K517" s="18">
        <v>2543.56</v>
      </c>
    </row>
    <row r="518" spans="2:11" ht="16.5" customHeight="1">
      <c r="B518" s="5"/>
      <c r="C518" s="27"/>
      <c r="D518" s="27"/>
      <c r="E518" s="28" t="s">
        <v>738</v>
      </c>
      <c r="F518" s="28"/>
      <c r="G518" s="7" t="s">
        <v>651</v>
      </c>
      <c r="H518" s="29" t="s">
        <v>739</v>
      </c>
      <c r="I518" s="29"/>
      <c r="J518" s="30"/>
      <c r="K518" s="18">
        <v>74774.84</v>
      </c>
    </row>
    <row r="519" spans="2:11" ht="16.5" customHeight="1">
      <c r="B519" s="5"/>
      <c r="C519" s="27"/>
      <c r="D519" s="27"/>
      <c r="E519" s="28" t="s">
        <v>740</v>
      </c>
      <c r="F519" s="28"/>
      <c r="G519" s="7" t="s">
        <v>13</v>
      </c>
      <c r="H519" s="29" t="s">
        <v>741</v>
      </c>
      <c r="I519" s="29"/>
      <c r="J519" s="30"/>
      <c r="K519" s="18">
        <v>68484</v>
      </c>
    </row>
    <row r="520" spans="2:11" ht="16.5" customHeight="1">
      <c r="B520" s="5"/>
      <c r="C520" s="27"/>
      <c r="D520" s="27"/>
      <c r="E520" s="28" t="s">
        <v>742</v>
      </c>
      <c r="F520" s="28"/>
      <c r="G520" s="7" t="s">
        <v>19</v>
      </c>
      <c r="H520" s="29" t="s">
        <v>743</v>
      </c>
      <c r="I520" s="29"/>
      <c r="J520" s="30"/>
      <c r="K520" s="18">
        <v>15493.87</v>
      </c>
    </row>
    <row r="521" spans="2:11" ht="16.5" customHeight="1">
      <c r="B521" s="5"/>
      <c r="C521" s="27"/>
      <c r="D521" s="27"/>
      <c r="E521" s="28" t="s">
        <v>744</v>
      </c>
      <c r="F521" s="28"/>
      <c r="G521" s="7" t="s">
        <v>22</v>
      </c>
      <c r="H521" s="29" t="s">
        <v>745</v>
      </c>
      <c r="I521" s="29"/>
      <c r="J521" s="30"/>
      <c r="K521" s="18">
        <v>1652.1</v>
      </c>
    </row>
    <row r="522" spans="2:11" ht="16.5" customHeight="1">
      <c r="B522" s="5"/>
      <c r="C522" s="27"/>
      <c r="D522" s="27"/>
      <c r="E522" s="28" t="s">
        <v>746</v>
      </c>
      <c r="F522" s="28"/>
      <c r="G522" s="7" t="s">
        <v>209</v>
      </c>
      <c r="H522" s="29" t="s">
        <v>747</v>
      </c>
      <c r="I522" s="29"/>
      <c r="J522" s="30"/>
      <c r="K522" s="18">
        <v>53672</v>
      </c>
    </row>
    <row r="523" spans="2:11" ht="16.5" customHeight="1">
      <c r="B523" s="5"/>
      <c r="C523" s="27"/>
      <c r="D523" s="27"/>
      <c r="E523" s="28" t="s">
        <v>748</v>
      </c>
      <c r="F523" s="28"/>
      <c r="G523" s="7" t="s">
        <v>25</v>
      </c>
      <c r="H523" s="29" t="s">
        <v>749</v>
      </c>
      <c r="I523" s="29"/>
      <c r="J523" s="30"/>
      <c r="K523" s="18">
        <v>45617.94</v>
      </c>
    </row>
    <row r="524" spans="2:11" ht="16.5" customHeight="1">
      <c r="B524" s="5"/>
      <c r="C524" s="27"/>
      <c r="D524" s="27"/>
      <c r="E524" s="28" t="s">
        <v>750</v>
      </c>
      <c r="F524" s="28"/>
      <c r="G524" s="7" t="s">
        <v>219</v>
      </c>
      <c r="H524" s="29" t="s">
        <v>99</v>
      </c>
      <c r="I524" s="29"/>
      <c r="J524" s="30"/>
      <c r="K524" s="18">
        <v>400</v>
      </c>
    </row>
    <row r="525" spans="2:11" ht="16.5" customHeight="1">
      <c r="B525" s="5"/>
      <c r="C525" s="27"/>
      <c r="D525" s="27"/>
      <c r="E525" s="28" t="s">
        <v>751</v>
      </c>
      <c r="F525" s="28"/>
      <c r="G525" s="7" t="s">
        <v>31</v>
      </c>
      <c r="H525" s="29" t="s">
        <v>752</v>
      </c>
      <c r="I525" s="29"/>
      <c r="J525" s="30"/>
      <c r="K525" s="18">
        <v>230029.67</v>
      </c>
    </row>
    <row r="526" spans="2:11" ht="60">
      <c r="B526" s="5"/>
      <c r="C526" s="27"/>
      <c r="D526" s="27"/>
      <c r="E526" s="28" t="s">
        <v>753</v>
      </c>
      <c r="F526" s="28"/>
      <c r="G526" s="7" t="s">
        <v>754</v>
      </c>
      <c r="H526" s="29" t="s">
        <v>755</v>
      </c>
      <c r="I526" s="29"/>
      <c r="J526" s="30"/>
      <c r="K526" s="18">
        <v>1325</v>
      </c>
    </row>
    <row r="527" spans="2:11" ht="15.75">
      <c r="B527" s="3" t="s">
        <v>756</v>
      </c>
      <c r="C527" s="35"/>
      <c r="D527" s="35"/>
      <c r="E527" s="35"/>
      <c r="F527" s="35"/>
      <c r="G527" s="4" t="s">
        <v>757</v>
      </c>
      <c r="H527" s="36" t="s">
        <v>758</v>
      </c>
      <c r="I527" s="36"/>
      <c r="J527" s="37"/>
      <c r="K527" s="15">
        <f>K528+K538+K541</f>
        <v>1119619.65</v>
      </c>
    </row>
    <row r="528" spans="2:11" ht="15.75">
      <c r="B528" s="5"/>
      <c r="C528" s="31" t="s">
        <v>759</v>
      </c>
      <c r="D528" s="31"/>
      <c r="E528" s="31"/>
      <c r="F528" s="31"/>
      <c r="G528" s="6" t="s">
        <v>760</v>
      </c>
      <c r="H528" s="32" t="s">
        <v>761</v>
      </c>
      <c r="I528" s="32"/>
      <c r="J528" s="33"/>
      <c r="K528" s="16">
        <f>SUM(K529:K537)</f>
        <v>673766.94</v>
      </c>
    </row>
    <row r="529" spans="2:11" ht="16.5" customHeight="1">
      <c r="B529" s="5"/>
      <c r="C529" s="27"/>
      <c r="D529" s="27"/>
      <c r="E529" s="28" t="s">
        <v>9</v>
      </c>
      <c r="F529" s="28"/>
      <c r="G529" s="7" t="s">
        <v>10</v>
      </c>
      <c r="H529" s="29" t="s">
        <v>762</v>
      </c>
      <c r="I529" s="29"/>
      <c r="J529" s="30"/>
      <c r="K529" s="18">
        <v>21045.45</v>
      </c>
    </row>
    <row r="530" spans="2:11" ht="16.5" customHeight="1">
      <c r="B530" s="5"/>
      <c r="C530" s="27"/>
      <c r="D530" s="27"/>
      <c r="E530" s="28" t="s">
        <v>12</v>
      </c>
      <c r="F530" s="28"/>
      <c r="G530" s="7" t="s">
        <v>13</v>
      </c>
      <c r="H530" s="29" t="s">
        <v>763</v>
      </c>
      <c r="I530" s="29"/>
      <c r="J530" s="30"/>
      <c r="K530" s="18">
        <v>502769.57</v>
      </c>
    </row>
    <row r="531" spans="2:11" ht="16.5" customHeight="1">
      <c r="B531" s="5"/>
      <c r="C531" s="27"/>
      <c r="D531" s="27"/>
      <c r="E531" s="28" t="s">
        <v>15</v>
      </c>
      <c r="F531" s="28"/>
      <c r="G531" s="7" t="s">
        <v>16</v>
      </c>
      <c r="H531" s="29" t="s">
        <v>764</v>
      </c>
      <c r="I531" s="29"/>
      <c r="J531" s="30"/>
      <c r="K531" s="18">
        <v>35860.33</v>
      </c>
    </row>
    <row r="532" spans="2:11" ht="16.5" customHeight="1">
      <c r="B532" s="5"/>
      <c r="C532" s="27"/>
      <c r="D532" s="27"/>
      <c r="E532" s="28" t="s">
        <v>18</v>
      </c>
      <c r="F532" s="28"/>
      <c r="G532" s="7" t="s">
        <v>19</v>
      </c>
      <c r="H532" s="29" t="s">
        <v>765</v>
      </c>
      <c r="I532" s="29"/>
      <c r="J532" s="30"/>
      <c r="K532" s="18">
        <v>88264.61</v>
      </c>
    </row>
    <row r="533" spans="2:11" ht="16.5" customHeight="1">
      <c r="B533" s="5"/>
      <c r="C533" s="27"/>
      <c r="D533" s="27"/>
      <c r="E533" s="28" t="s">
        <v>21</v>
      </c>
      <c r="F533" s="28"/>
      <c r="G533" s="7" t="s">
        <v>22</v>
      </c>
      <c r="H533" s="29" t="s">
        <v>766</v>
      </c>
      <c r="I533" s="29"/>
      <c r="J533" s="30"/>
      <c r="K533" s="18">
        <v>10263.8</v>
      </c>
    </row>
    <row r="534" spans="2:11" ht="16.5" customHeight="1">
      <c r="B534" s="5"/>
      <c r="C534" s="27"/>
      <c r="D534" s="27"/>
      <c r="E534" s="28" t="s">
        <v>24</v>
      </c>
      <c r="F534" s="28"/>
      <c r="G534" s="7" t="s">
        <v>25</v>
      </c>
      <c r="H534" s="29" t="s">
        <v>250</v>
      </c>
      <c r="I534" s="29"/>
      <c r="J534" s="30"/>
      <c r="K534" s="18">
        <v>319.96</v>
      </c>
    </row>
    <row r="535" spans="2:11" ht="16.5" customHeight="1">
      <c r="B535" s="5"/>
      <c r="C535" s="27"/>
      <c r="D535" s="27"/>
      <c r="E535" s="28" t="s">
        <v>396</v>
      </c>
      <c r="F535" s="28"/>
      <c r="G535" s="7" t="s">
        <v>397</v>
      </c>
      <c r="H535" s="29" t="s">
        <v>767</v>
      </c>
      <c r="I535" s="29"/>
      <c r="J535" s="30"/>
      <c r="K535" s="18">
        <v>919.82</v>
      </c>
    </row>
    <row r="536" spans="2:11" ht="16.5" customHeight="1">
      <c r="B536" s="5"/>
      <c r="C536" s="27"/>
      <c r="D536" s="27"/>
      <c r="E536" s="28" t="s">
        <v>218</v>
      </c>
      <c r="F536" s="28"/>
      <c r="G536" s="7" t="s">
        <v>219</v>
      </c>
      <c r="H536" s="29" t="s">
        <v>768</v>
      </c>
      <c r="I536" s="29"/>
      <c r="J536" s="30"/>
      <c r="K536" s="18">
        <v>82.4</v>
      </c>
    </row>
    <row r="537" spans="2:11" ht="16.5" customHeight="1">
      <c r="B537" s="5"/>
      <c r="C537" s="27"/>
      <c r="D537" s="27"/>
      <c r="E537" s="28" t="s">
        <v>230</v>
      </c>
      <c r="F537" s="28"/>
      <c r="G537" s="7" t="s">
        <v>231</v>
      </c>
      <c r="H537" s="29" t="s">
        <v>769</v>
      </c>
      <c r="I537" s="29"/>
      <c r="J537" s="30"/>
      <c r="K537" s="18">
        <v>14241</v>
      </c>
    </row>
    <row r="538" spans="2:11" ht="16.5" customHeight="1">
      <c r="B538" s="5"/>
      <c r="C538" s="31" t="s">
        <v>770</v>
      </c>
      <c r="D538" s="31"/>
      <c r="E538" s="31"/>
      <c r="F538" s="31"/>
      <c r="G538" s="6" t="s">
        <v>771</v>
      </c>
      <c r="H538" s="32" t="s">
        <v>772</v>
      </c>
      <c r="I538" s="32"/>
      <c r="J538" s="33"/>
      <c r="K538" s="16">
        <f>K539+K540</f>
        <v>445409.71</v>
      </c>
    </row>
    <row r="539" spans="2:11" ht="16.5" customHeight="1">
      <c r="B539" s="5"/>
      <c r="C539" s="27"/>
      <c r="D539" s="27"/>
      <c r="E539" s="28" t="s">
        <v>386</v>
      </c>
      <c r="F539" s="28"/>
      <c r="G539" s="7" t="s">
        <v>387</v>
      </c>
      <c r="H539" s="29" t="s">
        <v>773</v>
      </c>
      <c r="I539" s="29"/>
      <c r="J539" s="30"/>
      <c r="K539" s="18">
        <v>443847.7</v>
      </c>
    </row>
    <row r="540" spans="2:11" ht="16.5" customHeight="1">
      <c r="B540" s="5"/>
      <c r="C540" s="27"/>
      <c r="D540" s="27"/>
      <c r="E540" s="28" t="s">
        <v>774</v>
      </c>
      <c r="F540" s="28"/>
      <c r="G540" s="7" t="s">
        <v>775</v>
      </c>
      <c r="H540" s="29" t="s">
        <v>776</v>
      </c>
      <c r="I540" s="29"/>
      <c r="J540" s="30"/>
      <c r="K540" s="18">
        <v>1562.01</v>
      </c>
    </row>
    <row r="541" spans="2:11" ht="16.5" customHeight="1">
      <c r="B541" s="5"/>
      <c r="C541" s="31" t="s">
        <v>777</v>
      </c>
      <c r="D541" s="31"/>
      <c r="E541" s="31"/>
      <c r="F541" s="31"/>
      <c r="G541" s="6" t="s">
        <v>511</v>
      </c>
      <c r="H541" s="32" t="s">
        <v>778</v>
      </c>
      <c r="I541" s="32"/>
      <c r="J541" s="33"/>
      <c r="K541" s="16">
        <f>K542</f>
        <v>443</v>
      </c>
    </row>
    <row r="542" spans="2:11" ht="34.5" customHeight="1">
      <c r="B542" s="5"/>
      <c r="C542" s="27"/>
      <c r="D542" s="27"/>
      <c r="E542" s="28" t="s">
        <v>236</v>
      </c>
      <c r="F542" s="28"/>
      <c r="G542" s="7" t="s">
        <v>237</v>
      </c>
      <c r="H542" s="29" t="s">
        <v>778</v>
      </c>
      <c r="I542" s="29"/>
      <c r="J542" s="30"/>
      <c r="K542" s="18">
        <v>443</v>
      </c>
    </row>
    <row r="543" spans="2:11" ht="16.5" customHeight="1">
      <c r="B543" s="3" t="s">
        <v>779</v>
      </c>
      <c r="C543" s="35"/>
      <c r="D543" s="35"/>
      <c r="E543" s="35"/>
      <c r="F543" s="35"/>
      <c r="G543" s="4" t="s">
        <v>780</v>
      </c>
      <c r="H543" s="36" t="s">
        <v>781</v>
      </c>
      <c r="I543" s="36"/>
      <c r="J543" s="37"/>
      <c r="K543" s="15">
        <f>K544+K559+K575+K580+K584+K587+K589</f>
        <v>21981820.810000002</v>
      </c>
    </row>
    <row r="544" spans="2:11" ht="16.5" customHeight="1">
      <c r="B544" s="5"/>
      <c r="C544" s="31" t="s">
        <v>782</v>
      </c>
      <c r="D544" s="31"/>
      <c r="E544" s="31"/>
      <c r="F544" s="31"/>
      <c r="G544" s="6" t="s">
        <v>783</v>
      </c>
      <c r="H544" s="32" t="s">
        <v>784</v>
      </c>
      <c r="I544" s="32"/>
      <c r="J544" s="33"/>
      <c r="K544" s="16">
        <f>SUM(K545:K558)</f>
        <v>12047392.370000001</v>
      </c>
    </row>
    <row r="545" spans="2:11" ht="66" customHeight="1">
      <c r="B545" s="5"/>
      <c r="C545" s="27"/>
      <c r="D545" s="27"/>
      <c r="E545" s="28" t="s">
        <v>641</v>
      </c>
      <c r="F545" s="28"/>
      <c r="G545" s="7" t="s">
        <v>642</v>
      </c>
      <c r="H545" s="29" t="s">
        <v>665</v>
      </c>
      <c r="I545" s="29"/>
      <c r="J545" s="30"/>
      <c r="K545" s="18">
        <v>13000</v>
      </c>
    </row>
    <row r="546" spans="2:11" ht="16.5" customHeight="1">
      <c r="B546" s="5"/>
      <c r="C546" s="27"/>
      <c r="D546" s="27"/>
      <c r="E546" s="28" t="s">
        <v>9</v>
      </c>
      <c r="F546" s="28"/>
      <c r="G546" s="7" t="s">
        <v>10</v>
      </c>
      <c r="H546" s="29" t="s">
        <v>785</v>
      </c>
      <c r="I546" s="29"/>
      <c r="J546" s="30"/>
      <c r="K546" s="18">
        <v>231</v>
      </c>
    </row>
    <row r="547" spans="2:11" ht="16.5" customHeight="1">
      <c r="B547" s="5"/>
      <c r="C547" s="27"/>
      <c r="D547" s="27"/>
      <c r="E547" s="28" t="s">
        <v>650</v>
      </c>
      <c r="F547" s="28"/>
      <c r="G547" s="7" t="s">
        <v>651</v>
      </c>
      <c r="H547" s="29" t="s">
        <v>786</v>
      </c>
      <c r="I547" s="29"/>
      <c r="J547" s="30"/>
      <c r="K547" s="18">
        <v>11850183.3</v>
      </c>
    </row>
    <row r="548" spans="2:11" ht="16.5" customHeight="1">
      <c r="B548" s="5"/>
      <c r="C548" s="27"/>
      <c r="D548" s="27"/>
      <c r="E548" s="28" t="s">
        <v>12</v>
      </c>
      <c r="F548" s="28"/>
      <c r="G548" s="7" t="s">
        <v>13</v>
      </c>
      <c r="H548" s="29" t="s">
        <v>787</v>
      </c>
      <c r="I548" s="29"/>
      <c r="J548" s="30"/>
      <c r="K548" s="18">
        <v>116000</v>
      </c>
    </row>
    <row r="549" spans="2:11" ht="16.5" customHeight="1">
      <c r="B549" s="5"/>
      <c r="C549" s="27"/>
      <c r="D549" s="27"/>
      <c r="E549" s="28" t="s">
        <v>15</v>
      </c>
      <c r="F549" s="28"/>
      <c r="G549" s="7" t="s">
        <v>16</v>
      </c>
      <c r="H549" s="29" t="s">
        <v>788</v>
      </c>
      <c r="I549" s="29"/>
      <c r="J549" s="30"/>
      <c r="K549" s="18">
        <v>5116.1</v>
      </c>
    </row>
    <row r="550" spans="2:11" ht="16.5" customHeight="1">
      <c r="B550" s="5"/>
      <c r="C550" s="27"/>
      <c r="D550" s="27"/>
      <c r="E550" s="28" t="s">
        <v>18</v>
      </c>
      <c r="F550" s="28"/>
      <c r="G550" s="7" t="s">
        <v>19</v>
      </c>
      <c r="H550" s="29" t="s">
        <v>789</v>
      </c>
      <c r="I550" s="29"/>
      <c r="J550" s="30"/>
      <c r="K550" s="18">
        <v>20270</v>
      </c>
    </row>
    <row r="551" spans="2:11" ht="16.5" customHeight="1">
      <c r="B551" s="5"/>
      <c r="C551" s="27"/>
      <c r="D551" s="27"/>
      <c r="E551" s="28" t="s">
        <v>21</v>
      </c>
      <c r="F551" s="28"/>
      <c r="G551" s="7" t="s">
        <v>22</v>
      </c>
      <c r="H551" s="29" t="s">
        <v>790</v>
      </c>
      <c r="I551" s="29"/>
      <c r="J551" s="30"/>
      <c r="K551" s="18">
        <v>2820</v>
      </c>
    </row>
    <row r="552" spans="2:11" ht="16.5" customHeight="1">
      <c r="B552" s="5"/>
      <c r="C552" s="27"/>
      <c r="D552" s="27"/>
      <c r="E552" s="28" t="s">
        <v>24</v>
      </c>
      <c r="F552" s="28"/>
      <c r="G552" s="7" t="s">
        <v>25</v>
      </c>
      <c r="H552" s="29" t="s">
        <v>791</v>
      </c>
      <c r="I552" s="29"/>
      <c r="J552" s="30"/>
      <c r="K552" s="18">
        <v>16107</v>
      </c>
    </row>
    <row r="553" spans="2:11" ht="16.5" customHeight="1">
      <c r="B553" s="5"/>
      <c r="C553" s="27"/>
      <c r="D553" s="27"/>
      <c r="E553" s="28" t="s">
        <v>65</v>
      </c>
      <c r="F553" s="28"/>
      <c r="G553" s="7" t="s">
        <v>66</v>
      </c>
      <c r="H553" s="29" t="s">
        <v>59</v>
      </c>
      <c r="I553" s="29"/>
      <c r="J553" s="30"/>
      <c r="K553" s="18">
        <v>5000</v>
      </c>
    </row>
    <row r="554" spans="2:11" ht="16.5" customHeight="1">
      <c r="B554" s="5"/>
      <c r="C554" s="27"/>
      <c r="D554" s="27"/>
      <c r="E554" s="28" t="s">
        <v>30</v>
      </c>
      <c r="F554" s="28"/>
      <c r="G554" s="7" t="s">
        <v>31</v>
      </c>
      <c r="H554" s="29" t="s">
        <v>792</v>
      </c>
      <c r="I554" s="29"/>
      <c r="J554" s="30"/>
      <c r="K554" s="18">
        <v>14174.9</v>
      </c>
    </row>
    <row r="555" spans="2:11" ht="16.5" customHeight="1">
      <c r="B555" s="5"/>
      <c r="C555" s="27"/>
      <c r="D555" s="27"/>
      <c r="E555" s="28" t="s">
        <v>222</v>
      </c>
      <c r="F555" s="28"/>
      <c r="G555" s="7" t="s">
        <v>223</v>
      </c>
      <c r="H555" s="29" t="s">
        <v>329</v>
      </c>
      <c r="I555" s="29"/>
      <c r="J555" s="30"/>
      <c r="K555" s="18">
        <v>1000</v>
      </c>
    </row>
    <row r="556" spans="2:11" ht="16.5" customHeight="1">
      <c r="B556" s="5"/>
      <c r="C556" s="27"/>
      <c r="D556" s="27"/>
      <c r="E556" s="28" t="s">
        <v>230</v>
      </c>
      <c r="F556" s="28"/>
      <c r="G556" s="7" t="s">
        <v>231</v>
      </c>
      <c r="H556" s="29" t="s">
        <v>793</v>
      </c>
      <c r="I556" s="29"/>
      <c r="J556" s="30"/>
      <c r="K556" s="18">
        <v>2388</v>
      </c>
    </row>
    <row r="557" spans="2:11" ht="63" customHeight="1">
      <c r="B557" s="5"/>
      <c r="C557" s="27"/>
      <c r="D557" s="27"/>
      <c r="E557" s="28" t="s">
        <v>753</v>
      </c>
      <c r="F557" s="28"/>
      <c r="G557" s="7" t="s">
        <v>754</v>
      </c>
      <c r="H557" s="29" t="s">
        <v>328</v>
      </c>
      <c r="I557" s="29"/>
      <c r="J557" s="30"/>
      <c r="K557" s="18">
        <v>752.07</v>
      </c>
    </row>
    <row r="558" spans="2:11" ht="42" customHeight="1">
      <c r="B558" s="5"/>
      <c r="C558" s="27"/>
      <c r="D558" s="27"/>
      <c r="E558" s="28" t="s">
        <v>236</v>
      </c>
      <c r="F558" s="28"/>
      <c r="G558" s="7" t="s">
        <v>237</v>
      </c>
      <c r="H558" s="29" t="s">
        <v>794</v>
      </c>
      <c r="I558" s="29"/>
      <c r="J558" s="30"/>
      <c r="K558" s="18">
        <v>350</v>
      </c>
    </row>
    <row r="559" spans="2:11" ht="60.75" customHeight="1">
      <c r="B559" s="5"/>
      <c r="C559" s="31" t="s">
        <v>795</v>
      </c>
      <c r="D559" s="31"/>
      <c r="E559" s="31"/>
      <c r="F559" s="31"/>
      <c r="G559" s="6" t="s">
        <v>796</v>
      </c>
      <c r="H559" s="32" t="s">
        <v>797</v>
      </c>
      <c r="I559" s="32"/>
      <c r="J559" s="33"/>
      <c r="K559" s="16">
        <f>SUM(K560:K574)</f>
        <v>9255792.520000001</v>
      </c>
    </row>
    <row r="560" spans="2:11" ht="71.25" customHeight="1">
      <c r="B560" s="5"/>
      <c r="C560" s="27"/>
      <c r="D560" s="27"/>
      <c r="E560" s="28" t="s">
        <v>641</v>
      </c>
      <c r="F560" s="28"/>
      <c r="G560" s="7" t="s">
        <v>642</v>
      </c>
      <c r="H560" s="29" t="s">
        <v>798</v>
      </c>
      <c r="I560" s="29"/>
      <c r="J560" s="30"/>
      <c r="K560" s="18">
        <v>17070.08</v>
      </c>
    </row>
    <row r="561" spans="2:11" ht="16.5" customHeight="1">
      <c r="B561" s="5"/>
      <c r="C561" s="27"/>
      <c r="D561" s="27"/>
      <c r="E561" s="28" t="s">
        <v>9</v>
      </c>
      <c r="F561" s="28"/>
      <c r="G561" s="7" t="s">
        <v>10</v>
      </c>
      <c r="H561" s="29" t="s">
        <v>799</v>
      </c>
      <c r="I561" s="29"/>
      <c r="J561" s="30"/>
      <c r="K561" s="18">
        <v>1261.57</v>
      </c>
    </row>
    <row r="562" spans="2:11" ht="16.5" customHeight="1">
      <c r="B562" s="5"/>
      <c r="C562" s="27"/>
      <c r="D562" s="27"/>
      <c r="E562" s="28" t="s">
        <v>650</v>
      </c>
      <c r="F562" s="28"/>
      <c r="G562" s="7" t="s">
        <v>651</v>
      </c>
      <c r="H562" s="29" t="s">
        <v>800</v>
      </c>
      <c r="I562" s="29"/>
      <c r="J562" s="30"/>
      <c r="K562" s="18">
        <v>8506557.84</v>
      </c>
    </row>
    <row r="563" spans="2:11" ht="16.5" customHeight="1">
      <c r="B563" s="5"/>
      <c r="C563" s="27"/>
      <c r="D563" s="27"/>
      <c r="E563" s="28" t="s">
        <v>12</v>
      </c>
      <c r="F563" s="28"/>
      <c r="G563" s="7" t="s">
        <v>13</v>
      </c>
      <c r="H563" s="29" t="s">
        <v>801</v>
      </c>
      <c r="I563" s="29"/>
      <c r="J563" s="30"/>
      <c r="K563" s="18">
        <v>152325</v>
      </c>
    </row>
    <row r="564" spans="2:11" ht="16.5" customHeight="1">
      <c r="B564" s="5"/>
      <c r="C564" s="27"/>
      <c r="D564" s="27"/>
      <c r="E564" s="28" t="s">
        <v>15</v>
      </c>
      <c r="F564" s="28"/>
      <c r="G564" s="7" t="s">
        <v>16</v>
      </c>
      <c r="H564" s="29" t="s">
        <v>802</v>
      </c>
      <c r="I564" s="29"/>
      <c r="J564" s="30"/>
      <c r="K564" s="18">
        <v>13725.81</v>
      </c>
    </row>
    <row r="565" spans="2:11" ht="16.5" customHeight="1">
      <c r="B565" s="5"/>
      <c r="C565" s="27"/>
      <c r="D565" s="27"/>
      <c r="E565" s="28" t="s">
        <v>18</v>
      </c>
      <c r="F565" s="28"/>
      <c r="G565" s="7" t="s">
        <v>19</v>
      </c>
      <c r="H565" s="29" t="s">
        <v>803</v>
      </c>
      <c r="I565" s="29"/>
      <c r="J565" s="30"/>
      <c r="K565" s="18">
        <v>499008.15</v>
      </c>
    </row>
    <row r="566" spans="2:11" ht="16.5" customHeight="1">
      <c r="B566" s="5"/>
      <c r="C566" s="27"/>
      <c r="D566" s="27"/>
      <c r="E566" s="28" t="s">
        <v>21</v>
      </c>
      <c r="F566" s="28"/>
      <c r="G566" s="7" t="s">
        <v>22</v>
      </c>
      <c r="H566" s="29" t="s">
        <v>804</v>
      </c>
      <c r="I566" s="29"/>
      <c r="J566" s="30"/>
      <c r="K566" s="18">
        <v>4004.25</v>
      </c>
    </row>
    <row r="567" spans="2:11" ht="16.5" customHeight="1">
      <c r="B567" s="5"/>
      <c r="C567" s="27"/>
      <c r="D567" s="27"/>
      <c r="E567" s="28" t="s">
        <v>24</v>
      </c>
      <c r="F567" s="28"/>
      <c r="G567" s="7" t="s">
        <v>25</v>
      </c>
      <c r="H567" s="29" t="s">
        <v>805</v>
      </c>
      <c r="I567" s="29"/>
      <c r="J567" s="30"/>
      <c r="K567" s="18">
        <v>11650</v>
      </c>
    </row>
    <row r="568" spans="2:11" ht="16.5" customHeight="1">
      <c r="B568" s="5"/>
      <c r="C568" s="27"/>
      <c r="D568" s="27"/>
      <c r="E568" s="28" t="s">
        <v>65</v>
      </c>
      <c r="F568" s="28"/>
      <c r="G568" s="7" t="s">
        <v>66</v>
      </c>
      <c r="H568" s="29" t="s">
        <v>806</v>
      </c>
      <c r="I568" s="29"/>
      <c r="J568" s="30"/>
      <c r="K568" s="18">
        <v>12000</v>
      </c>
    </row>
    <row r="569" spans="2:11" ht="16.5" customHeight="1">
      <c r="B569" s="5"/>
      <c r="C569" s="27"/>
      <c r="D569" s="27"/>
      <c r="E569" s="28" t="s">
        <v>30</v>
      </c>
      <c r="F569" s="28"/>
      <c r="G569" s="7" t="s">
        <v>31</v>
      </c>
      <c r="H569" s="29" t="s">
        <v>807</v>
      </c>
      <c r="I569" s="29"/>
      <c r="J569" s="30"/>
      <c r="K569" s="18">
        <v>27710.13</v>
      </c>
    </row>
    <row r="570" spans="2:11" ht="16.5" customHeight="1">
      <c r="B570" s="5"/>
      <c r="C570" s="27"/>
      <c r="D570" s="27"/>
      <c r="E570" s="28" t="s">
        <v>222</v>
      </c>
      <c r="F570" s="28"/>
      <c r="G570" s="7" t="s">
        <v>223</v>
      </c>
      <c r="H570" s="29" t="s">
        <v>808</v>
      </c>
      <c r="I570" s="29"/>
      <c r="J570" s="30"/>
      <c r="K570" s="18">
        <v>2300</v>
      </c>
    </row>
    <row r="571" spans="2:11" ht="16.5" customHeight="1">
      <c r="B571" s="5"/>
      <c r="C571" s="27"/>
      <c r="D571" s="27"/>
      <c r="E571" s="28" t="s">
        <v>48</v>
      </c>
      <c r="F571" s="28"/>
      <c r="G571" s="7" t="s">
        <v>49</v>
      </c>
      <c r="H571" s="29" t="s">
        <v>809</v>
      </c>
      <c r="I571" s="29"/>
      <c r="J571" s="30"/>
      <c r="K571" s="18">
        <v>19.74</v>
      </c>
    </row>
    <row r="572" spans="2:11" ht="16.5" customHeight="1">
      <c r="B572" s="5"/>
      <c r="C572" s="27"/>
      <c r="D572" s="27"/>
      <c r="E572" s="28" t="s">
        <v>230</v>
      </c>
      <c r="F572" s="28"/>
      <c r="G572" s="7" t="s">
        <v>231</v>
      </c>
      <c r="H572" s="29" t="s">
        <v>810</v>
      </c>
      <c r="I572" s="29"/>
      <c r="J572" s="30"/>
      <c r="K572" s="18">
        <v>4376</v>
      </c>
    </row>
    <row r="573" spans="2:11" ht="69" customHeight="1">
      <c r="B573" s="5"/>
      <c r="C573" s="27"/>
      <c r="D573" s="27"/>
      <c r="E573" s="28" t="s">
        <v>753</v>
      </c>
      <c r="F573" s="28"/>
      <c r="G573" s="7" t="s">
        <v>754</v>
      </c>
      <c r="H573" s="29" t="s">
        <v>811</v>
      </c>
      <c r="I573" s="29"/>
      <c r="J573" s="30"/>
      <c r="K573" s="18">
        <v>2481.45</v>
      </c>
    </row>
    <row r="574" spans="2:11" ht="34.5" customHeight="1">
      <c r="B574" s="5"/>
      <c r="C574" s="27"/>
      <c r="D574" s="27"/>
      <c r="E574" s="28" t="s">
        <v>236</v>
      </c>
      <c r="F574" s="28"/>
      <c r="G574" s="7" t="s">
        <v>237</v>
      </c>
      <c r="H574" s="29" t="s">
        <v>812</v>
      </c>
      <c r="I574" s="29"/>
      <c r="J574" s="30"/>
      <c r="K574" s="18">
        <v>1302.5</v>
      </c>
    </row>
    <row r="575" spans="2:11" ht="16.5" customHeight="1">
      <c r="B575" s="5"/>
      <c r="C575" s="31" t="s">
        <v>813</v>
      </c>
      <c r="D575" s="31"/>
      <c r="E575" s="31"/>
      <c r="F575" s="31"/>
      <c r="G575" s="6" t="s">
        <v>814</v>
      </c>
      <c r="H575" s="32" t="s">
        <v>577</v>
      </c>
      <c r="I575" s="32"/>
      <c r="J575" s="33"/>
      <c r="K575" s="16">
        <f>SUM(K576:K579)</f>
        <v>286.76</v>
      </c>
    </row>
    <row r="576" spans="2:11" ht="16.5" customHeight="1">
      <c r="B576" s="5"/>
      <c r="C576" s="27"/>
      <c r="D576" s="27"/>
      <c r="E576" s="28" t="s">
        <v>12</v>
      </c>
      <c r="F576" s="28"/>
      <c r="G576" s="7" t="s">
        <v>13</v>
      </c>
      <c r="H576" s="29" t="s">
        <v>815</v>
      </c>
      <c r="I576" s="29"/>
      <c r="J576" s="30"/>
      <c r="K576" s="18">
        <v>194.02</v>
      </c>
    </row>
    <row r="577" spans="2:11" ht="16.5" customHeight="1">
      <c r="B577" s="5"/>
      <c r="C577" s="27"/>
      <c r="D577" s="27"/>
      <c r="E577" s="28" t="s">
        <v>18</v>
      </c>
      <c r="F577" s="28"/>
      <c r="G577" s="7" t="s">
        <v>19</v>
      </c>
      <c r="H577" s="29" t="s">
        <v>816</v>
      </c>
      <c r="I577" s="29"/>
      <c r="J577" s="30"/>
      <c r="K577" s="18">
        <v>33.41</v>
      </c>
    </row>
    <row r="578" spans="2:11" ht="16.5" customHeight="1">
      <c r="B578" s="5"/>
      <c r="C578" s="27"/>
      <c r="D578" s="27"/>
      <c r="E578" s="28" t="s">
        <v>21</v>
      </c>
      <c r="F578" s="28"/>
      <c r="G578" s="7" t="s">
        <v>22</v>
      </c>
      <c r="H578" s="29" t="s">
        <v>817</v>
      </c>
      <c r="I578" s="29"/>
      <c r="J578" s="30"/>
      <c r="K578" s="18">
        <v>4.75</v>
      </c>
    </row>
    <row r="579" spans="2:11" ht="16.5" customHeight="1">
      <c r="B579" s="5"/>
      <c r="C579" s="27"/>
      <c r="D579" s="27"/>
      <c r="E579" s="28" t="s">
        <v>24</v>
      </c>
      <c r="F579" s="28"/>
      <c r="G579" s="7" t="s">
        <v>25</v>
      </c>
      <c r="H579" s="29" t="s">
        <v>818</v>
      </c>
      <c r="I579" s="29"/>
      <c r="J579" s="30"/>
      <c r="K579" s="18">
        <v>54.58</v>
      </c>
    </row>
    <row r="580" spans="2:11" ht="16.5" customHeight="1">
      <c r="B580" s="5"/>
      <c r="C580" s="31" t="s">
        <v>819</v>
      </c>
      <c r="D580" s="31"/>
      <c r="E580" s="31"/>
      <c r="F580" s="31"/>
      <c r="G580" s="6" t="s">
        <v>820</v>
      </c>
      <c r="H580" s="32" t="s">
        <v>821</v>
      </c>
      <c r="I580" s="32"/>
      <c r="J580" s="33"/>
      <c r="K580" s="16">
        <f>K581+K582+K583</f>
        <v>32892.21</v>
      </c>
    </row>
    <row r="581" spans="2:11" ht="16.5" customHeight="1">
      <c r="B581" s="5"/>
      <c r="C581" s="27"/>
      <c r="D581" s="27"/>
      <c r="E581" s="28" t="s">
        <v>18</v>
      </c>
      <c r="F581" s="28"/>
      <c r="G581" s="7" t="s">
        <v>19</v>
      </c>
      <c r="H581" s="29" t="s">
        <v>822</v>
      </c>
      <c r="I581" s="29"/>
      <c r="J581" s="30"/>
      <c r="K581" s="18">
        <v>2059.71</v>
      </c>
    </row>
    <row r="582" spans="2:11" ht="16.5" customHeight="1">
      <c r="B582" s="5"/>
      <c r="C582" s="27"/>
      <c r="D582" s="27"/>
      <c r="E582" s="28" t="s">
        <v>21</v>
      </c>
      <c r="F582" s="28"/>
      <c r="G582" s="7" t="s">
        <v>22</v>
      </c>
      <c r="H582" s="29" t="s">
        <v>823</v>
      </c>
      <c r="I582" s="29"/>
      <c r="J582" s="30"/>
      <c r="K582" s="18">
        <v>293.04</v>
      </c>
    </row>
    <row r="583" spans="2:11" ht="16.5" customHeight="1">
      <c r="B583" s="5"/>
      <c r="C583" s="27"/>
      <c r="D583" s="27"/>
      <c r="E583" s="28" t="s">
        <v>208</v>
      </c>
      <c r="F583" s="28"/>
      <c r="G583" s="7" t="s">
        <v>209</v>
      </c>
      <c r="H583" s="29" t="s">
        <v>824</v>
      </c>
      <c r="I583" s="29"/>
      <c r="J583" s="30"/>
      <c r="K583" s="18">
        <v>30539.46</v>
      </c>
    </row>
    <row r="584" spans="2:11" ht="16.5" customHeight="1">
      <c r="B584" s="5"/>
      <c r="C584" s="31" t="s">
        <v>825</v>
      </c>
      <c r="D584" s="31"/>
      <c r="E584" s="31"/>
      <c r="F584" s="31"/>
      <c r="G584" s="6" t="s">
        <v>826</v>
      </c>
      <c r="H584" s="32" t="s">
        <v>827</v>
      </c>
      <c r="I584" s="32"/>
      <c r="J584" s="33"/>
      <c r="K584" s="16">
        <f>K585+K586</f>
        <v>281113.85</v>
      </c>
    </row>
    <row r="585" spans="2:11" ht="69" customHeight="1">
      <c r="B585" s="5"/>
      <c r="C585" s="27"/>
      <c r="D585" s="27"/>
      <c r="E585" s="28" t="s">
        <v>616</v>
      </c>
      <c r="F585" s="28"/>
      <c r="G585" s="7" t="s">
        <v>617</v>
      </c>
      <c r="H585" s="29" t="s">
        <v>828</v>
      </c>
      <c r="I585" s="29"/>
      <c r="J585" s="30"/>
      <c r="K585" s="18">
        <v>261120</v>
      </c>
    </row>
    <row r="586" spans="2:11" ht="16.5" customHeight="1">
      <c r="B586" s="5"/>
      <c r="C586" s="27"/>
      <c r="D586" s="27"/>
      <c r="E586" s="28" t="s">
        <v>33</v>
      </c>
      <c r="F586" s="28"/>
      <c r="G586" s="7" t="s">
        <v>34</v>
      </c>
      <c r="H586" s="29" t="s">
        <v>286</v>
      </c>
      <c r="I586" s="29"/>
      <c r="J586" s="30"/>
      <c r="K586" s="18">
        <v>19993.85</v>
      </c>
    </row>
    <row r="587" spans="2:11" ht="16.5" customHeight="1">
      <c r="B587" s="5"/>
      <c r="C587" s="31" t="s">
        <v>829</v>
      </c>
      <c r="D587" s="31"/>
      <c r="E587" s="31"/>
      <c r="F587" s="31"/>
      <c r="G587" s="6" t="s">
        <v>830</v>
      </c>
      <c r="H587" s="32" t="s">
        <v>831</v>
      </c>
      <c r="I587" s="32"/>
      <c r="J587" s="33"/>
      <c r="K587" s="16">
        <f>K588</f>
        <v>109142.58</v>
      </c>
    </row>
    <row r="588" spans="2:11" ht="42" customHeight="1">
      <c r="B588" s="5"/>
      <c r="C588" s="27"/>
      <c r="D588" s="27"/>
      <c r="E588" s="28" t="s">
        <v>654</v>
      </c>
      <c r="F588" s="28"/>
      <c r="G588" s="7" t="s">
        <v>655</v>
      </c>
      <c r="H588" s="29" t="s">
        <v>831</v>
      </c>
      <c r="I588" s="29"/>
      <c r="J588" s="30"/>
      <c r="K588" s="18">
        <v>109142.58</v>
      </c>
    </row>
    <row r="589" spans="2:11" ht="16.5" customHeight="1">
      <c r="B589" s="5"/>
      <c r="C589" s="31" t="s">
        <v>832</v>
      </c>
      <c r="D589" s="31"/>
      <c r="E589" s="31"/>
      <c r="F589" s="31"/>
      <c r="G589" s="6" t="s">
        <v>833</v>
      </c>
      <c r="H589" s="32" t="s">
        <v>834</v>
      </c>
      <c r="I589" s="32"/>
      <c r="J589" s="33"/>
      <c r="K589" s="16">
        <f>K590</f>
        <v>255200.52</v>
      </c>
    </row>
    <row r="590" spans="2:11" ht="34.5" customHeight="1">
      <c r="B590" s="5"/>
      <c r="C590" s="27"/>
      <c r="D590" s="27"/>
      <c r="E590" s="28" t="s">
        <v>654</v>
      </c>
      <c r="F590" s="28"/>
      <c r="G590" s="7" t="s">
        <v>655</v>
      </c>
      <c r="H590" s="29" t="s">
        <v>834</v>
      </c>
      <c r="I590" s="29"/>
      <c r="J590" s="30"/>
      <c r="K590" s="18">
        <v>255200.52</v>
      </c>
    </row>
    <row r="591" spans="2:11" ht="16.5" customHeight="1">
      <c r="B591" s="3" t="s">
        <v>835</v>
      </c>
      <c r="C591" s="35"/>
      <c r="D591" s="35"/>
      <c r="E591" s="35"/>
      <c r="F591" s="35"/>
      <c r="G591" s="4" t="s">
        <v>836</v>
      </c>
      <c r="H591" s="36" t="s">
        <v>837</v>
      </c>
      <c r="I591" s="36"/>
      <c r="J591" s="37"/>
      <c r="K591" s="15">
        <f>K592+K597+K617+K621+K624+K626+K633</f>
        <v>12820157.13</v>
      </c>
    </row>
    <row r="592" spans="2:11" ht="16.5" customHeight="1">
      <c r="B592" s="5"/>
      <c r="C592" s="31" t="s">
        <v>838</v>
      </c>
      <c r="D592" s="31"/>
      <c r="E592" s="31"/>
      <c r="F592" s="31"/>
      <c r="G592" s="6" t="s">
        <v>839</v>
      </c>
      <c r="H592" s="32" t="s">
        <v>840</v>
      </c>
      <c r="I592" s="32"/>
      <c r="J592" s="33"/>
      <c r="K592" s="16">
        <f>SUM(K593:K596)</f>
        <v>1544488.78</v>
      </c>
    </row>
    <row r="593" spans="2:11" ht="16.5" customHeight="1">
      <c r="B593" s="5"/>
      <c r="C593" s="27"/>
      <c r="D593" s="27"/>
      <c r="E593" s="28" t="s">
        <v>30</v>
      </c>
      <c r="F593" s="28"/>
      <c r="G593" s="7" t="s">
        <v>31</v>
      </c>
      <c r="H593" s="29" t="s">
        <v>841</v>
      </c>
      <c r="I593" s="29"/>
      <c r="J593" s="30"/>
      <c r="K593" s="18">
        <v>1423149.5</v>
      </c>
    </row>
    <row r="594" spans="2:11" ht="33.75" customHeight="1">
      <c r="B594" s="5"/>
      <c r="C594" s="27"/>
      <c r="D594" s="27"/>
      <c r="E594" s="28" t="s">
        <v>57</v>
      </c>
      <c r="F594" s="28"/>
      <c r="G594" s="7" t="s">
        <v>58</v>
      </c>
      <c r="H594" s="29" t="s">
        <v>842</v>
      </c>
      <c r="I594" s="29"/>
      <c r="J594" s="30"/>
      <c r="K594" s="18">
        <v>1980</v>
      </c>
    </row>
    <row r="595" spans="2:11" ht="16.5" customHeight="1">
      <c r="B595" s="5"/>
      <c r="C595" s="27"/>
      <c r="D595" s="27"/>
      <c r="E595" s="28" t="s">
        <v>70</v>
      </c>
      <c r="F595" s="28"/>
      <c r="G595" s="7" t="s">
        <v>71</v>
      </c>
      <c r="H595" s="29" t="s">
        <v>843</v>
      </c>
      <c r="I595" s="29"/>
      <c r="J595" s="30"/>
      <c r="K595" s="18">
        <v>119312.23</v>
      </c>
    </row>
    <row r="596" spans="2:11" ht="16.5" customHeight="1">
      <c r="B596" s="5"/>
      <c r="C596" s="27"/>
      <c r="D596" s="27"/>
      <c r="E596" s="28" t="s">
        <v>145</v>
      </c>
      <c r="F596" s="28"/>
      <c r="G596" s="7" t="s">
        <v>146</v>
      </c>
      <c r="H596" s="29" t="s">
        <v>844</v>
      </c>
      <c r="I596" s="29"/>
      <c r="J596" s="30"/>
      <c r="K596" s="18">
        <v>47.05</v>
      </c>
    </row>
    <row r="597" spans="2:11" ht="16.5" customHeight="1">
      <c r="B597" s="5"/>
      <c r="C597" s="31" t="s">
        <v>845</v>
      </c>
      <c r="D597" s="31"/>
      <c r="E597" s="31"/>
      <c r="F597" s="31"/>
      <c r="G597" s="6" t="s">
        <v>846</v>
      </c>
      <c r="H597" s="32" t="s">
        <v>847</v>
      </c>
      <c r="I597" s="32"/>
      <c r="J597" s="33"/>
      <c r="K597" s="16">
        <f>SUM(K598:K616)</f>
        <v>4842270.1899999995</v>
      </c>
    </row>
    <row r="598" spans="2:11" ht="16.5" customHeight="1">
      <c r="B598" s="5"/>
      <c r="C598" s="27"/>
      <c r="D598" s="27"/>
      <c r="E598" s="28" t="s">
        <v>9</v>
      </c>
      <c r="F598" s="28"/>
      <c r="G598" s="7" t="s">
        <v>10</v>
      </c>
      <c r="H598" s="29" t="s">
        <v>11</v>
      </c>
      <c r="I598" s="29"/>
      <c r="J598" s="30"/>
      <c r="K598" s="18">
        <v>5.38</v>
      </c>
    </row>
    <row r="599" spans="2:11" ht="16.5" customHeight="1">
      <c r="B599" s="5"/>
      <c r="C599" s="27"/>
      <c r="D599" s="27"/>
      <c r="E599" s="28" t="s">
        <v>12</v>
      </c>
      <c r="F599" s="28"/>
      <c r="G599" s="7" t="s">
        <v>13</v>
      </c>
      <c r="H599" s="29" t="s">
        <v>848</v>
      </c>
      <c r="I599" s="29"/>
      <c r="J599" s="30"/>
      <c r="K599" s="18">
        <v>120455.88</v>
      </c>
    </row>
    <row r="600" spans="2:11" ht="16.5" customHeight="1">
      <c r="B600" s="5"/>
      <c r="C600" s="27"/>
      <c r="D600" s="27"/>
      <c r="E600" s="28" t="s">
        <v>15</v>
      </c>
      <c r="F600" s="28"/>
      <c r="G600" s="7" t="s">
        <v>16</v>
      </c>
      <c r="H600" s="29" t="s">
        <v>849</v>
      </c>
      <c r="I600" s="29"/>
      <c r="J600" s="30"/>
      <c r="K600" s="18">
        <v>6565.51</v>
      </c>
    </row>
    <row r="601" spans="2:11" ht="16.5" customHeight="1">
      <c r="B601" s="5"/>
      <c r="C601" s="27"/>
      <c r="D601" s="27"/>
      <c r="E601" s="28" t="s">
        <v>18</v>
      </c>
      <c r="F601" s="28"/>
      <c r="G601" s="7" t="s">
        <v>19</v>
      </c>
      <c r="H601" s="29" t="s">
        <v>850</v>
      </c>
      <c r="I601" s="29"/>
      <c r="J601" s="30"/>
      <c r="K601" s="18">
        <v>23431.93</v>
      </c>
    </row>
    <row r="602" spans="2:11" ht="16.5" customHeight="1">
      <c r="B602" s="5"/>
      <c r="C602" s="27"/>
      <c r="D602" s="27"/>
      <c r="E602" s="28" t="s">
        <v>21</v>
      </c>
      <c r="F602" s="28"/>
      <c r="G602" s="7" t="s">
        <v>22</v>
      </c>
      <c r="H602" s="29" t="s">
        <v>851</v>
      </c>
      <c r="I602" s="29"/>
      <c r="J602" s="30"/>
      <c r="K602" s="18">
        <v>2710.29</v>
      </c>
    </row>
    <row r="603" spans="2:11" ht="16.5" customHeight="1">
      <c r="B603" s="5"/>
      <c r="C603" s="27"/>
      <c r="D603" s="27"/>
      <c r="E603" s="28" t="s">
        <v>188</v>
      </c>
      <c r="F603" s="28"/>
      <c r="G603" s="7" t="s">
        <v>189</v>
      </c>
      <c r="H603" s="29" t="s">
        <v>794</v>
      </c>
      <c r="I603" s="29"/>
      <c r="J603" s="30"/>
      <c r="K603" s="18">
        <v>345.24</v>
      </c>
    </row>
    <row r="604" spans="2:11" ht="16.5" customHeight="1">
      <c r="B604" s="5"/>
      <c r="C604" s="27"/>
      <c r="D604" s="27"/>
      <c r="E604" s="28" t="s">
        <v>24</v>
      </c>
      <c r="F604" s="28"/>
      <c r="G604" s="7" t="s">
        <v>25</v>
      </c>
      <c r="H604" s="29" t="s">
        <v>852</v>
      </c>
      <c r="I604" s="29"/>
      <c r="J604" s="30"/>
      <c r="K604" s="18">
        <v>3603.94</v>
      </c>
    </row>
    <row r="605" spans="2:11" ht="16.5" customHeight="1">
      <c r="B605" s="5"/>
      <c r="C605" s="27"/>
      <c r="D605" s="27"/>
      <c r="E605" s="28" t="s">
        <v>191</v>
      </c>
      <c r="F605" s="28"/>
      <c r="G605" s="7" t="s">
        <v>192</v>
      </c>
      <c r="H605" s="29" t="s">
        <v>853</v>
      </c>
      <c r="I605" s="29"/>
      <c r="J605" s="30"/>
      <c r="K605" s="18">
        <v>422.37</v>
      </c>
    </row>
    <row r="606" spans="2:11" ht="16.5" customHeight="1">
      <c r="B606" s="5"/>
      <c r="C606" s="27"/>
      <c r="D606" s="27"/>
      <c r="E606" s="28" t="s">
        <v>65</v>
      </c>
      <c r="F606" s="28"/>
      <c r="G606" s="7" t="s">
        <v>66</v>
      </c>
      <c r="H606" s="29" t="s">
        <v>854</v>
      </c>
      <c r="I606" s="29"/>
      <c r="J606" s="30"/>
      <c r="K606" s="18">
        <v>2450.67</v>
      </c>
    </row>
    <row r="607" spans="2:11" ht="16.5" customHeight="1">
      <c r="B607" s="5"/>
      <c r="C607" s="27"/>
      <c r="D607" s="27"/>
      <c r="E607" s="28" t="s">
        <v>27</v>
      </c>
      <c r="F607" s="28"/>
      <c r="G607" s="7" t="s">
        <v>28</v>
      </c>
      <c r="H607" s="29" t="s">
        <v>627</v>
      </c>
      <c r="I607" s="29"/>
      <c r="J607" s="30"/>
      <c r="K607" s="18">
        <v>278.93</v>
      </c>
    </row>
    <row r="608" spans="2:11" ht="16.5" customHeight="1">
      <c r="B608" s="5"/>
      <c r="C608" s="27"/>
      <c r="D608" s="27"/>
      <c r="E608" s="28" t="s">
        <v>30</v>
      </c>
      <c r="F608" s="28"/>
      <c r="G608" s="7" t="s">
        <v>31</v>
      </c>
      <c r="H608" s="29" t="s">
        <v>855</v>
      </c>
      <c r="I608" s="29"/>
      <c r="J608" s="30"/>
      <c r="K608" s="18">
        <v>4347225.66</v>
      </c>
    </row>
    <row r="609" spans="2:11" ht="16.5" customHeight="1">
      <c r="B609" s="5"/>
      <c r="C609" s="27"/>
      <c r="D609" s="27"/>
      <c r="E609" s="28" t="s">
        <v>222</v>
      </c>
      <c r="F609" s="28"/>
      <c r="G609" s="7" t="s">
        <v>223</v>
      </c>
      <c r="H609" s="29" t="s">
        <v>856</v>
      </c>
      <c r="I609" s="29"/>
      <c r="J609" s="30"/>
      <c r="K609" s="18">
        <v>355</v>
      </c>
    </row>
    <row r="610" spans="2:11" ht="16.5" customHeight="1">
      <c r="B610" s="5"/>
      <c r="C610" s="27"/>
      <c r="D610" s="27"/>
      <c r="E610" s="28" t="s">
        <v>126</v>
      </c>
      <c r="F610" s="28"/>
      <c r="G610" s="7" t="s">
        <v>127</v>
      </c>
      <c r="H610" s="29" t="s">
        <v>69</v>
      </c>
      <c r="I610" s="29"/>
      <c r="J610" s="30"/>
      <c r="K610" s="18">
        <v>6654.3</v>
      </c>
    </row>
    <row r="611" spans="2:11" ht="16.5" customHeight="1">
      <c r="B611" s="5"/>
      <c r="C611" s="27"/>
      <c r="D611" s="27"/>
      <c r="E611" s="28" t="s">
        <v>225</v>
      </c>
      <c r="F611" s="28"/>
      <c r="G611" s="7" t="s">
        <v>226</v>
      </c>
      <c r="H611" s="29" t="s">
        <v>857</v>
      </c>
      <c r="I611" s="29"/>
      <c r="J611" s="30"/>
      <c r="K611" s="18">
        <v>0</v>
      </c>
    </row>
    <row r="612" spans="2:11" ht="16.5" customHeight="1">
      <c r="B612" s="5"/>
      <c r="C612" s="27"/>
      <c r="D612" s="27"/>
      <c r="E612" s="28" t="s">
        <v>48</v>
      </c>
      <c r="F612" s="28"/>
      <c r="G612" s="7" t="s">
        <v>49</v>
      </c>
      <c r="H612" s="29" t="s">
        <v>858</v>
      </c>
      <c r="I612" s="29"/>
      <c r="J612" s="30"/>
      <c r="K612" s="18">
        <v>1972.09</v>
      </c>
    </row>
    <row r="613" spans="2:11" ht="16.5" customHeight="1">
      <c r="B613" s="5"/>
      <c r="C613" s="27"/>
      <c r="D613" s="27"/>
      <c r="E613" s="28" t="s">
        <v>230</v>
      </c>
      <c r="F613" s="28"/>
      <c r="G613" s="7" t="s">
        <v>231</v>
      </c>
      <c r="H613" s="29" t="s">
        <v>859</v>
      </c>
      <c r="I613" s="29"/>
      <c r="J613" s="30"/>
      <c r="K613" s="18">
        <v>3280</v>
      </c>
    </row>
    <row r="614" spans="2:11" ht="16.5" customHeight="1">
      <c r="B614" s="5"/>
      <c r="C614" s="27"/>
      <c r="D614" s="27"/>
      <c r="E614" s="28" t="s">
        <v>70</v>
      </c>
      <c r="F614" s="28"/>
      <c r="G614" s="7" t="s">
        <v>71</v>
      </c>
      <c r="H614" s="29" t="s">
        <v>860</v>
      </c>
      <c r="I614" s="29"/>
      <c r="J614" s="30"/>
      <c r="K614" s="18">
        <v>321745</v>
      </c>
    </row>
    <row r="615" spans="2:11" ht="16.5" customHeight="1">
      <c r="B615" s="5"/>
      <c r="C615" s="27"/>
      <c r="D615" s="27"/>
      <c r="E615" s="28" t="s">
        <v>145</v>
      </c>
      <c r="F615" s="28"/>
      <c r="G615" s="7" t="s">
        <v>146</v>
      </c>
      <c r="H615" s="29" t="s">
        <v>861</v>
      </c>
      <c r="I615" s="29"/>
      <c r="J615" s="30"/>
      <c r="K615" s="18">
        <v>0</v>
      </c>
    </row>
    <row r="616" spans="2:11" ht="33" customHeight="1">
      <c r="B616" s="5"/>
      <c r="C616" s="27"/>
      <c r="D616" s="27"/>
      <c r="E616" s="28" t="s">
        <v>236</v>
      </c>
      <c r="F616" s="28"/>
      <c r="G616" s="7" t="s">
        <v>237</v>
      </c>
      <c r="H616" s="29" t="s">
        <v>862</v>
      </c>
      <c r="I616" s="29"/>
      <c r="J616" s="30"/>
      <c r="K616" s="18">
        <v>768</v>
      </c>
    </row>
    <row r="617" spans="2:11" ht="16.5" customHeight="1">
      <c r="B617" s="5"/>
      <c r="C617" s="31" t="s">
        <v>863</v>
      </c>
      <c r="D617" s="31"/>
      <c r="E617" s="31"/>
      <c r="F617" s="31"/>
      <c r="G617" s="6" t="s">
        <v>864</v>
      </c>
      <c r="H617" s="32" t="s">
        <v>865</v>
      </c>
      <c r="I617" s="32"/>
      <c r="J617" s="33"/>
      <c r="K617" s="16">
        <f>K618+K619+K620</f>
        <v>511455.75</v>
      </c>
    </row>
    <row r="618" spans="2:11" ht="16.5" customHeight="1">
      <c r="B618" s="5"/>
      <c r="C618" s="27"/>
      <c r="D618" s="27"/>
      <c r="E618" s="28" t="s">
        <v>24</v>
      </c>
      <c r="F618" s="28"/>
      <c r="G618" s="7" t="s">
        <v>25</v>
      </c>
      <c r="H618" s="29" t="s">
        <v>329</v>
      </c>
      <c r="I618" s="29"/>
      <c r="J618" s="30"/>
      <c r="K618" s="18">
        <v>999.92</v>
      </c>
    </row>
    <row r="619" spans="2:11" ht="16.5" customHeight="1">
      <c r="B619" s="5"/>
      <c r="C619" s="27"/>
      <c r="D619" s="27"/>
      <c r="E619" s="28" t="s">
        <v>65</v>
      </c>
      <c r="F619" s="28"/>
      <c r="G619" s="7" t="s">
        <v>66</v>
      </c>
      <c r="H619" s="29" t="s">
        <v>866</v>
      </c>
      <c r="I619" s="29"/>
      <c r="J619" s="30"/>
      <c r="K619" s="18">
        <v>5433.89</v>
      </c>
    </row>
    <row r="620" spans="2:11" ht="16.5" customHeight="1">
      <c r="B620" s="5"/>
      <c r="C620" s="27"/>
      <c r="D620" s="27"/>
      <c r="E620" s="28" t="s">
        <v>30</v>
      </c>
      <c r="F620" s="28"/>
      <c r="G620" s="7" t="s">
        <v>31</v>
      </c>
      <c r="H620" s="29" t="s">
        <v>867</v>
      </c>
      <c r="I620" s="29"/>
      <c r="J620" s="30"/>
      <c r="K620" s="18">
        <v>505021.94</v>
      </c>
    </row>
    <row r="621" spans="2:11" ht="16.5" customHeight="1">
      <c r="B621" s="5"/>
      <c r="C621" s="31" t="s">
        <v>868</v>
      </c>
      <c r="D621" s="31"/>
      <c r="E621" s="31"/>
      <c r="F621" s="31"/>
      <c r="G621" s="6" t="s">
        <v>869</v>
      </c>
      <c r="H621" s="32" t="s">
        <v>870</v>
      </c>
      <c r="I621" s="32"/>
      <c r="J621" s="33"/>
      <c r="K621" s="16">
        <f>K622+K623</f>
        <v>214469.65</v>
      </c>
    </row>
    <row r="622" spans="2:11" ht="16.5" customHeight="1">
      <c r="B622" s="5"/>
      <c r="C622" s="27"/>
      <c r="D622" s="27"/>
      <c r="E622" s="28" t="s">
        <v>24</v>
      </c>
      <c r="F622" s="28"/>
      <c r="G622" s="7" t="s">
        <v>25</v>
      </c>
      <c r="H622" s="29" t="s">
        <v>871</v>
      </c>
      <c r="I622" s="29"/>
      <c r="J622" s="30"/>
      <c r="K622" s="18">
        <v>2101</v>
      </c>
    </row>
    <row r="623" spans="2:11" ht="16.5" customHeight="1">
      <c r="B623" s="5"/>
      <c r="C623" s="27"/>
      <c r="D623" s="27"/>
      <c r="E623" s="28" t="s">
        <v>30</v>
      </c>
      <c r="F623" s="28"/>
      <c r="G623" s="7" t="s">
        <v>31</v>
      </c>
      <c r="H623" s="29" t="s">
        <v>872</v>
      </c>
      <c r="I623" s="29"/>
      <c r="J623" s="30"/>
      <c r="K623" s="18">
        <v>212368.65</v>
      </c>
    </row>
    <row r="624" spans="2:11" ht="16.5" customHeight="1">
      <c r="B624" s="5"/>
      <c r="C624" s="31" t="s">
        <v>873</v>
      </c>
      <c r="D624" s="31"/>
      <c r="E624" s="31"/>
      <c r="F624" s="31"/>
      <c r="G624" s="6" t="s">
        <v>874</v>
      </c>
      <c r="H624" s="32" t="s">
        <v>875</v>
      </c>
      <c r="I624" s="32"/>
      <c r="J624" s="33"/>
      <c r="K624" s="16">
        <f>K625</f>
        <v>67356.96</v>
      </c>
    </row>
    <row r="625" spans="2:11" ht="16.5" customHeight="1">
      <c r="B625" s="5"/>
      <c r="C625" s="27"/>
      <c r="D625" s="27"/>
      <c r="E625" s="28" t="s">
        <v>30</v>
      </c>
      <c r="F625" s="28"/>
      <c r="G625" s="7" t="s">
        <v>31</v>
      </c>
      <c r="H625" s="29" t="s">
        <v>875</v>
      </c>
      <c r="I625" s="29"/>
      <c r="J625" s="30"/>
      <c r="K625" s="18">
        <v>67356.96</v>
      </c>
    </row>
    <row r="626" spans="2:11" ht="16.5" customHeight="1">
      <c r="B626" s="5"/>
      <c r="C626" s="31" t="s">
        <v>876</v>
      </c>
      <c r="D626" s="31"/>
      <c r="E626" s="31"/>
      <c r="F626" s="31"/>
      <c r="G626" s="6" t="s">
        <v>877</v>
      </c>
      <c r="H626" s="32" t="s">
        <v>878</v>
      </c>
      <c r="I626" s="32"/>
      <c r="J626" s="33"/>
      <c r="K626" s="16">
        <f>K627+K628+K629+K630+K631+K632</f>
        <v>1408554.05</v>
      </c>
    </row>
    <row r="627" spans="2:11" ht="16.5" customHeight="1">
      <c r="B627" s="5"/>
      <c r="C627" s="27"/>
      <c r="D627" s="27"/>
      <c r="E627" s="28" t="s">
        <v>65</v>
      </c>
      <c r="F627" s="28"/>
      <c r="G627" s="7" t="s">
        <v>66</v>
      </c>
      <c r="H627" s="29" t="s">
        <v>879</v>
      </c>
      <c r="I627" s="29"/>
      <c r="J627" s="30"/>
      <c r="K627" s="18">
        <v>417847.91</v>
      </c>
    </row>
    <row r="628" spans="2:11" ht="16.5" customHeight="1">
      <c r="B628" s="5"/>
      <c r="C628" s="27"/>
      <c r="D628" s="27"/>
      <c r="E628" s="28" t="s">
        <v>27</v>
      </c>
      <c r="F628" s="28"/>
      <c r="G628" s="7" t="s">
        <v>28</v>
      </c>
      <c r="H628" s="29" t="s">
        <v>880</v>
      </c>
      <c r="I628" s="29"/>
      <c r="J628" s="30"/>
      <c r="K628" s="18">
        <v>39517</v>
      </c>
    </row>
    <row r="629" spans="2:11" ht="16.5" customHeight="1">
      <c r="B629" s="5"/>
      <c r="C629" s="27"/>
      <c r="D629" s="27"/>
      <c r="E629" s="28" t="s">
        <v>30</v>
      </c>
      <c r="F629" s="28"/>
      <c r="G629" s="7" t="s">
        <v>31</v>
      </c>
      <c r="H629" s="29" t="s">
        <v>881</v>
      </c>
      <c r="I629" s="29"/>
      <c r="J629" s="30"/>
      <c r="K629" s="18">
        <v>889952.61</v>
      </c>
    </row>
    <row r="630" spans="2:11" ht="16.5" customHeight="1">
      <c r="B630" s="5"/>
      <c r="C630" s="27"/>
      <c r="D630" s="27"/>
      <c r="E630" s="28" t="s">
        <v>882</v>
      </c>
      <c r="F630" s="28"/>
      <c r="G630" s="7" t="s">
        <v>883</v>
      </c>
      <c r="H630" s="29" t="s">
        <v>884</v>
      </c>
      <c r="I630" s="29"/>
      <c r="J630" s="30"/>
      <c r="K630" s="18">
        <v>0.03</v>
      </c>
    </row>
    <row r="631" spans="2:11" ht="36" customHeight="1">
      <c r="B631" s="5"/>
      <c r="C631" s="27"/>
      <c r="D631" s="27"/>
      <c r="E631" s="28" t="s">
        <v>142</v>
      </c>
      <c r="F631" s="28"/>
      <c r="G631" s="7" t="s">
        <v>143</v>
      </c>
      <c r="H631" s="29" t="s">
        <v>885</v>
      </c>
      <c r="I631" s="29"/>
      <c r="J631" s="30"/>
      <c r="K631" s="18">
        <v>274.77</v>
      </c>
    </row>
    <row r="632" spans="2:11" ht="16.5" customHeight="1">
      <c r="B632" s="5"/>
      <c r="C632" s="27"/>
      <c r="D632" s="27"/>
      <c r="E632" s="28" t="s">
        <v>33</v>
      </c>
      <c r="F632" s="28"/>
      <c r="G632" s="7" t="s">
        <v>34</v>
      </c>
      <c r="H632" s="29" t="s">
        <v>886</v>
      </c>
      <c r="I632" s="29"/>
      <c r="J632" s="30"/>
      <c r="K632" s="18">
        <v>60961.73</v>
      </c>
    </row>
    <row r="633" spans="2:11" ht="16.5" customHeight="1">
      <c r="B633" s="5"/>
      <c r="C633" s="31" t="s">
        <v>887</v>
      </c>
      <c r="D633" s="31"/>
      <c r="E633" s="31"/>
      <c r="F633" s="31"/>
      <c r="G633" s="6" t="s">
        <v>41</v>
      </c>
      <c r="H633" s="32" t="s">
        <v>888</v>
      </c>
      <c r="I633" s="32"/>
      <c r="J633" s="33"/>
      <c r="K633" s="16">
        <f>SUM(K634:K652)</f>
        <v>4231561.75</v>
      </c>
    </row>
    <row r="634" spans="2:11" ht="16.5" customHeight="1">
      <c r="B634" s="5"/>
      <c r="C634" s="27"/>
      <c r="D634" s="27"/>
      <c r="E634" s="28" t="s">
        <v>9</v>
      </c>
      <c r="F634" s="28"/>
      <c r="G634" s="7" t="s">
        <v>10</v>
      </c>
      <c r="H634" s="29" t="s">
        <v>889</v>
      </c>
      <c r="I634" s="29"/>
      <c r="J634" s="30"/>
      <c r="K634" s="18">
        <v>14761.44</v>
      </c>
    </row>
    <row r="635" spans="2:11" ht="16.5" customHeight="1">
      <c r="B635" s="5"/>
      <c r="C635" s="27"/>
      <c r="D635" s="27"/>
      <c r="E635" s="28" t="s">
        <v>12</v>
      </c>
      <c r="F635" s="28"/>
      <c r="G635" s="7" t="s">
        <v>13</v>
      </c>
      <c r="H635" s="29" t="s">
        <v>890</v>
      </c>
      <c r="I635" s="29"/>
      <c r="J635" s="30"/>
      <c r="K635" s="18">
        <v>893208.75</v>
      </c>
    </row>
    <row r="636" spans="2:11" ht="16.5" customHeight="1">
      <c r="B636" s="5"/>
      <c r="C636" s="27"/>
      <c r="D636" s="27"/>
      <c r="E636" s="28" t="s">
        <v>15</v>
      </c>
      <c r="F636" s="28"/>
      <c r="G636" s="7" t="s">
        <v>16</v>
      </c>
      <c r="H636" s="29" t="s">
        <v>891</v>
      </c>
      <c r="I636" s="29"/>
      <c r="J636" s="30"/>
      <c r="K636" s="18">
        <v>42870.61</v>
      </c>
    </row>
    <row r="637" spans="2:11" ht="16.5" customHeight="1">
      <c r="B637" s="5"/>
      <c r="C637" s="27"/>
      <c r="D637" s="27"/>
      <c r="E637" s="28" t="s">
        <v>18</v>
      </c>
      <c r="F637" s="28"/>
      <c r="G637" s="7" t="s">
        <v>19</v>
      </c>
      <c r="H637" s="29" t="s">
        <v>892</v>
      </c>
      <c r="I637" s="29"/>
      <c r="J637" s="30"/>
      <c r="K637" s="18">
        <v>160990.75</v>
      </c>
    </row>
    <row r="638" spans="2:11" ht="16.5" customHeight="1">
      <c r="B638" s="5"/>
      <c r="C638" s="27"/>
      <c r="D638" s="27"/>
      <c r="E638" s="28" t="s">
        <v>21</v>
      </c>
      <c r="F638" s="28"/>
      <c r="G638" s="7" t="s">
        <v>22</v>
      </c>
      <c r="H638" s="29" t="s">
        <v>893</v>
      </c>
      <c r="I638" s="29"/>
      <c r="J638" s="30"/>
      <c r="K638" s="18">
        <v>7056.94</v>
      </c>
    </row>
    <row r="639" spans="2:11" ht="16.5" customHeight="1">
      <c r="B639" s="5"/>
      <c r="C639" s="27"/>
      <c r="D639" s="27"/>
      <c r="E639" s="28" t="s">
        <v>208</v>
      </c>
      <c r="F639" s="28"/>
      <c r="G639" s="7" t="s">
        <v>209</v>
      </c>
      <c r="H639" s="29" t="s">
        <v>894</v>
      </c>
      <c r="I639" s="29"/>
      <c r="J639" s="30"/>
      <c r="K639" s="18">
        <v>2184.99</v>
      </c>
    </row>
    <row r="640" spans="2:11" ht="16.5" customHeight="1">
      <c r="B640" s="5"/>
      <c r="C640" s="27"/>
      <c r="D640" s="27"/>
      <c r="E640" s="28" t="s">
        <v>24</v>
      </c>
      <c r="F640" s="28"/>
      <c r="G640" s="7" t="s">
        <v>25</v>
      </c>
      <c r="H640" s="29" t="s">
        <v>895</v>
      </c>
      <c r="I640" s="29"/>
      <c r="J640" s="30"/>
      <c r="K640" s="18">
        <v>40288.49</v>
      </c>
    </row>
    <row r="641" spans="2:11" ht="16.5" customHeight="1">
      <c r="B641" s="5"/>
      <c r="C641" s="27"/>
      <c r="D641" s="27"/>
      <c r="E641" s="28" t="s">
        <v>65</v>
      </c>
      <c r="F641" s="28"/>
      <c r="G641" s="7" t="s">
        <v>66</v>
      </c>
      <c r="H641" s="29" t="s">
        <v>896</v>
      </c>
      <c r="I641" s="29"/>
      <c r="J641" s="30"/>
      <c r="K641" s="18">
        <v>5953.61</v>
      </c>
    </row>
    <row r="642" spans="2:11" ht="16.5" customHeight="1">
      <c r="B642" s="5"/>
      <c r="C642" s="27"/>
      <c r="D642" s="27"/>
      <c r="E642" s="28" t="s">
        <v>27</v>
      </c>
      <c r="F642" s="28"/>
      <c r="G642" s="7" t="s">
        <v>28</v>
      </c>
      <c r="H642" s="29" t="s">
        <v>897</v>
      </c>
      <c r="I642" s="29"/>
      <c r="J642" s="30"/>
      <c r="K642" s="18">
        <v>3534.15</v>
      </c>
    </row>
    <row r="643" spans="2:11" ht="16.5" customHeight="1">
      <c r="B643" s="5"/>
      <c r="C643" s="27"/>
      <c r="D643" s="27"/>
      <c r="E643" s="28" t="s">
        <v>218</v>
      </c>
      <c r="F643" s="28"/>
      <c r="G643" s="7" t="s">
        <v>219</v>
      </c>
      <c r="H643" s="29" t="s">
        <v>898</v>
      </c>
      <c r="I643" s="29"/>
      <c r="J643" s="30"/>
      <c r="K643" s="18">
        <v>6160</v>
      </c>
    </row>
    <row r="644" spans="2:11" ht="16.5" customHeight="1">
      <c r="B644" s="5"/>
      <c r="C644" s="27"/>
      <c r="D644" s="27"/>
      <c r="E644" s="28" t="s">
        <v>30</v>
      </c>
      <c r="F644" s="28"/>
      <c r="G644" s="7" t="s">
        <v>31</v>
      </c>
      <c r="H644" s="29" t="s">
        <v>899</v>
      </c>
      <c r="I644" s="29"/>
      <c r="J644" s="30"/>
      <c r="K644" s="18">
        <v>88000.73</v>
      </c>
    </row>
    <row r="645" spans="2:11" ht="16.5" customHeight="1">
      <c r="B645" s="5"/>
      <c r="C645" s="27"/>
      <c r="D645" s="27"/>
      <c r="E645" s="28" t="s">
        <v>225</v>
      </c>
      <c r="F645" s="28"/>
      <c r="G645" s="7" t="s">
        <v>226</v>
      </c>
      <c r="H645" s="29" t="s">
        <v>900</v>
      </c>
      <c r="I645" s="29"/>
      <c r="J645" s="30"/>
      <c r="K645" s="18">
        <v>55.04</v>
      </c>
    </row>
    <row r="646" spans="2:11" ht="16.5" customHeight="1">
      <c r="B646" s="5"/>
      <c r="C646" s="27"/>
      <c r="D646" s="27"/>
      <c r="E646" s="28" t="s">
        <v>48</v>
      </c>
      <c r="F646" s="28"/>
      <c r="G646" s="7" t="s">
        <v>49</v>
      </c>
      <c r="H646" s="29" t="s">
        <v>901</v>
      </c>
      <c r="I646" s="29"/>
      <c r="J646" s="30"/>
      <c r="K646" s="18">
        <v>532</v>
      </c>
    </row>
    <row r="647" spans="2:11" ht="16.5" customHeight="1">
      <c r="B647" s="5"/>
      <c r="C647" s="27"/>
      <c r="D647" s="27"/>
      <c r="E647" s="28" t="s">
        <v>230</v>
      </c>
      <c r="F647" s="28"/>
      <c r="G647" s="7" t="s">
        <v>231</v>
      </c>
      <c r="H647" s="29" t="s">
        <v>902</v>
      </c>
      <c r="I647" s="29"/>
      <c r="J647" s="30"/>
      <c r="K647" s="18">
        <v>37466</v>
      </c>
    </row>
    <row r="648" spans="2:11" ht="16.5" customHeight="1">
      <c r="B648" s="5"/>
      <c r="C648" s="27"/>
      <c r="D648" s="27"/>
      <c r="E648" s="28" t="s">
        <v>70</v>
      </c>
      <c r="F648" s="28"/>
      <c r="G648" s="7" t="s">
        <v>71</v>
      </c>
      <c r="H648" s="29" t="s">
        <v>328</v>
      </c>
      <c r="I648" s="29"/>
      <c r="J648" s="30"/>
      <c r="K648" s="18">
        <v>1440</v>
      </c>
    </row>
    <row r="649" spans="2:11" ht="16.5" customHeight="1">
      <c r="B649" s="5"/>
      <c r="C649" s="27"/>
      <c r="D649" s="27"/>
      <c r="E649" s="28" t="s">
        <v>33</v>
      </c>
      <c r="F649" s="28"/>
      <c r="G649" s="7" t="s">
        <v>34</v>
      </c>
      <c r="H649" s="29" t="s">
        <v>903</v>
      </c>
      <c r="I649" s="29"/>
      <c r="J649" s="30"/>
      <c r="K649" s="18">
        <v>442486.56</v>
      </c>
    </row>
    <row r="650" spans="2:11" ht="16.5" customHeight="1">
      <c r="B650" s="5"/>
      <c r="C650" s="27"/>
      <c r="D650" s="27"/>
      <c r="E650" s="28" t="s">
        <v>462</v>
      </c>
      <c r="F650" s="28"/>
      <c r="G650" s="7" t="s">
        <v>34</v>
      </c>
      <c r="H650" s="29" t="s">
        <v>904</v>
      </c>
      <c r="I650" s="29"/>
      <c r="J650" s="30"/>
      <c r="K650" s="18">
        <v>1487007.71</v>
      </c>
    </row>
    <row r="651" spans="2:11" ht="16.5" customHeight="1">
      <c r="B651" s="5"/>
      <c r="C651" s="27"/>
      <c r="D651" s="27"/>
      <c r="E651" s="28" t="s">
        <v>464</v>
      </c>
      <c r="F651" s="28"/>
      <c r="G651" s="7" t="s">
        <v>34</v>
      </c>
      <c r="H651" s="29" t="s">
        <v>905</v>
      </c>
      <c r="I651" s="29"/>
      <c r="J651" s="30"/>
      <c r="K651" s="18">
        <v>953283.98</v>
      </c>
    </row>
    <row r="652" spans="2:11" ht="16.5" customHeight="1">
      <c r="B652" s="5"/>
      <c r="C652" s="27"/>
      <c r="D652" s="27"/>
      <c r="E652" s="28" t="s">
        <v>93</v>
      </c>
      <c r="F652" s="28"/>
      <c r="G652" s="7" t="s">
        <v>94</v>
      </c>
      <c r="H652" s="29" t="s">
        <v>906</v>
      </c>
      <c r="I652" s="29"/>
      <c r="J652" s="30"/>
      <c r="K652" s="18">
        <v>44280</v>
      </c>
    </row>
    <row r="653" spans="2:11" ht="16.5" customHeight="1">
      <c r="B653" s="3" t="s">
        <v>907</v>
      </c>
      <c r="C653" s="35"/>
      <c r="D653" s="35"/>
      <c r="E653" s="35"/>
      <c r="F653" s="35"/>
      <c r="G653" s="4" t="s">
        <v>908</v>
      </c>
      <c r="H653" s="36" t="s">
        <v>909</v>
      </c>
      <c r="I653" s="36"/>
      <c r="J653" s="37"/>
      <c r="K653" s="15">
        <f>K654+K670+K673+K675</f>
        <v>2302903.8</v>
      </c>
    </row>
    <row r="654" spans="2:11" ht="16.5" customHeight="1">
      <c r="B654" s="5"/>
      <c r="C654" s="31" t="s">
        <v>910</v>
      </c>
      <c r="D654" s="31"/>
      <c r="E654" s="31"/>
      <c r="F654" s="31"/>
      <c r="G654" s="6" t="s">
        <v>911</v>
      </c>
      <c r="H654" s="32" t="s">
        <v>912</v>
      </c>
      <c r="I654" s="32"/>
      <c r="J654" s="33"/>
      <c r="K654" s="16">
        <f>SUM(K655:K669)</f>
        <v>1429425.7999999998</v>
      </c>
    </row>
    <row r="655" spans="2:11" ht="31.5" customHeight="1">
      <c r="B655" s="5"/>
      <c r="C655" s="27"/>
      <c r="D655" s="27"/>
      <c r="E655" s="28" t="s">
        <v>913</v>
      </c>
      <c r="F655" s="28"/>
      <c r="G655" s="7" t="s">
        <v>914</v>
      </c>
      <c r="H655" s="29" t="s">
        <v>915</v>
      </c>
      <c r="I655" s="29"/>
      <c r="J655" s="30"/>
      <c r="K655" s="18">
        <v>860214</v>
      </c>
    </row>
    <row r="656" spans="2:11" ht="16.5" customHeight="1">
      <c r="B656" s="5"/>
      <c r="C656" s="27"/>
      <c r="D656" s="27"/>
      <c r="E656" s="28" t="s">
        <v>18</v>
      </c>
      <c r="F656" s="28"/>
      <c r="G656" s="7" t="s">
        <v>19</v>
      </c>
      <c r="H656" s="29" t="s">
        <v>605</v>
      </c>
      <c r="I656" s="29"/>
      <c r="J656" s="30"/>
      <c r="K656" s="18">
        <v>548.56</v>
      </c>
    </row>
    <row r="657" spans="2:11" ht="16.5" customHeight="1">
      <c r="B657" s="5"/>
      <c r="C657" s="27"/>
      <c r="D657" s="27"/>
      <c r="E657" s="28" t="s">
        <v>208</v>
      </c>
      <c r="F657" s="28"/>
      <c r="G657" s="7" t="s">
        <v>209</v>
      </c>
      <c r="H657" s="29" t="s">
        <v>916</v>
      </c>
      <c r="I657" s="29"/>
      <c r="J657" s="30"/>
      <c r="K657" s="18">
        <v>3208</v>
      </c>
    </row>
    <row r="658" spans="2:11" ht="16.5" customHeight="1">
      <c r="B658" s="5"/>
      <c r="C658" s="27"/>
      <c r="D658" s="27"/>
      <c r="E658" s="28" t="s">
        <v>188</v>
      </c>
      <c r="F658" s="28"/>
      <c r="G658" s="7" t="s">
        <v>189</v>
      </c>
      <c r="H658" s="29" t="s">
        <v>917</v>
      </c>
      <c r="I658" s="29"/>
      <c r="J658" s="30"/>
      <c r="K658" s="18">
        <v>3583.74</v>
      </c>
    </row>
    <row r="659" spans="2:11" ht="16.5" customHeight="1">
      <c r="B659" s="5"/>
      <c r="C659" s="27"/>
      <c r="D659" s="27"/>
      <c r="E659" s="28" t="s">
        <v>24</v>
      </c>
      <c r="F659" s="28"/>
      <c r="G659" s="7" t="s">
        <v>25</v>
      </c>
      <c r="H659" s="29" t="s">
        <v>918</v>
      </c>
      <c r="I659" s="29"/>
      <c r="J659" s="30"/>
      <c r="K659" s="18">
        <v>91818.22</v>
      </c>
    </row>
    <row r="660" spans="2:11" ht="16.5" customHeight="1">
      <c r="B660" s="5"/>
      <c r="C660" s="27"/>
      <c r="D660" s="27"/>
      <c r="E660" s="28" t="s">
        <v>191</v>
      </c>
      <c r="F660" s="28"/>
      <c r="G660" s="7" t="s">
        <v>192</v>
      </c>
      <c r="H660" s="29" t="s">
        <v>919</v>
      </c>
      <c r="I660" s="29"/>
      <c r="J660" s="30"/>
      <c r="K660" s="18">
        <v>53333.79</v>
      </c>
    </row>
    <row r="661" spans="2:11" ht="16.5" customHeight="1">
      <c r="B661" s="5"/>
      <c r="C661" s="27"/>
      <c r="D661" s="27"/>
      <c r="E661" s="28" t="s">
        <v>65</v>
      </c>
      <c r="F661" s="28"/>
      <c r="G661" s="7" t="s">
        <v>66</v>
      </c>
      <c r="H661" s="29" t="s">
        <v>920</v>
      </c>
      <c r="I661" s="29"/>
      <c r="J661" s="30"/>
      <c r="K661" s="18">
        <v>53461.71</v>
      </c>
    </row>
    <row r="662" spans="2:11" ht="16.5" customHeight="1">
      <c r="B662" s="5"/>
      <c r="C662" s="27"/>
      <c r="D662" s="27"/>
      <c r="E662" s="28" t="s">
        <v>27</v>
      </c>
      <c r="F662" s="28"/>
      <c r="G662" s="7" t="s">
        <v>28</v>
      </c>
      <c r="H662" s="29" t="s">
        <v>921</v>
      </c>
      <c r="I662" s="29"/>
      <c r="J662" s="30"/>
      <c r="K662" s="18">
        <v>38590.9</v>
      </c>
    </row>
    <row r="663" spans="2:11" ht="16.5" customHeight="1">
      <c r="B663" s="5"/>
      <c r="C663" s="27"/>
      <c r="D663" s="27"/>
      <c r="E663" s="28" t="s">
        <v>30</v>
      </c>
      <c r="F663" s="28"/>
      <c r="G663" s="7" t="s">
        <v>31</v>
      </c>
      <c r="H663" s="29" t="s">
        <v>922</v>
      </c>
      <c r="I663" s="29"/>
      <c r="J663" s="30"/>
      <c r="K663" s="18">
        <v>20891.26</v>
      </c>
    </row>
    <row r="664" spans="2:11" ht="16.5" customHeight="1">
      <c r="B664" s="5"/>
      <c r="C664" s="27"/>
      <c r="D664" s="27"/>
      <c r="E664" s="28" t="s">
        <v>48</v>
      </c>
      <c r="F664" s="28"/>
      <c r="G664" s="7" t="s">
        <v>49</v>
      </c>
      <c r="H664" s="29" t="s">
        <v>923</v>
      </c>
      <c r="I664" s="29"/>
      <c r="J664" s="30"/>
      <c r="K664" s="18">
        <v>737</v>
      </c>
    </row>
    <row r="665" spans="2:11" ht="16.5" customHeight="1">
      <c r="B665" s="5"/>
      <c r="C665" s="27"/>
      <c r="D665" s="27"/>
      <c r="E665" s="28" t="s">
        <v>70</v>
      </c>
      <c r="F665" s="28"/>
      <c r="G665" s="7" t="s">
        <v>71</v>
      </c>
      <c r="H665" s="29" t="s">
        <v>924</v>
      </c>
      <c r="I665" s="29"/>
      <c r="J665" s="30"/>
      <c r="K665" s="18">
        <v>15840</v>
      </c>
    </row>
    <row r="666" spans="2:11" ht="16.5" customHeight="1">
      <c r="B666" s="5"/>
      <c r="C666" s="27"/>
      <c r="D666" s="27"/>
      <c r="E666" s="28" t="s">
        <v>882</v>
      </c>
      <c r="F666" s="28"/>
      <c r="G666" s="7" t="s">
        <v>883</v>
      </c>
      <c r="H666" s="29" t="s">
        <v>925</v>
      </c>
      <c r="I666" s="29"/>
      <c r="J666" s="30"/>
      <c r="K666" s="18">
        <v>0</v>
      </c>
    </row>
    <row r="667" spans="2:11" ht="16.5" customHeight="1">
      <c r="B667" s="5"/>
      <c r="C667" s="27"/>
      <c r="D667" s="27"/>
      <c r="E667" s="28" t="s">
        <v>33</v>
      </c>
      <c r="F667" s="28"/>
      <c r="G667" s="7" t="s">
        <v>34</v>
      </c>
      <c r="H667" s="29" t="s">
        <v>926</v>
      </c>
      <c r="I667" s="29"/>
      <c r="J667" s="30"/>
      <c r="K667" s="18">
        <v>169699.62</v>
      </c>
    </row>
    <row r="668" spans="2:11" ht="16.5" customHeight="1">
      <c r="B668" s="5"/>
      <c r="C668" s="27"/>
      <c r="D668" s="27"/>
      <c r="E668" s="28" t="s">
        <v>93</v>
      </c>
      <c r="F668" s="28"/>
      <c r="G668" s="7" t="s">
        <v>94</v>
      </c>
      <c r="H668" s="29" t="s">
        <v>927</v>
      </c>
      <c r="I668" s="29"/>
      <c r="J668" s="30"/>
      <c r="K668" s="18">
        <v>12949</v>
      </c>
    </row>
    <row r="669" spans="2:11" ht="48.75" customHeight="1">
      <c r="B669" s="5"/>
      <c r="C669" s="27"/>
      <c r="D669" s="27"/>
      <c r="E669" s="28" t="s">
        <v>928</v>
      </c>
      <c r="F669" s="28"/>
      <c r="G669" s="7" t="s">
        <v>929</v>
      </c>
      <c r="H669" s="29" t="s">
        <v>930</v>
      </c>
      <c r="I669" s="29"/>
      <c r="J669" s="30"/>
      <c r="K669" s="18">
        <v>104550</v>
      </c>
    </row>
    <row r="670" spans="2:11" ht="16.5" customHeight="1">
      <c r="B670" s="5"/>
      <c r="C670" s="31" t="s">
        <v>931</v>
      </c>
      <c r="D670" s="31"/>
      <c r="E670" s="31"/>
      <c r="F670" s="31"/>
      <c r="G670" s="6" t="s">
        <v>932</v>
      </c>
      <c r="H670" s="32" t="s">
        <v>933</v>
      </c>
      <c r="I670" s="32"/>
      <c r="J670" s="33"/>
      <c r="K670" s="16">
        <f>K671+K672</f>
        <v>839128</v>
      </c>
    </row>
    <row r="671" spans="2:11" ht="38.25" customHeight="1">
      <c r="B671" s="5"/>
      <c r="C671" s="27"/>
      <c r="D671" s="27"/>
      <c r="E671" s="28" t="s">
        <v>913</v>
      </c>
      <c r="F671" s="28"/>
      <c r="G671" s="7" t="s">
        <v>914</v>
      </c>
      <c r="H671" s="29" t="s">
        <v>934</v>
      </c>
      <c r="I671" s="29"/>
      <c r="J671" s="30"/>
      <c r="K671" s="18">
        <v>838970</v>
      </c>
    </row>
    <row r="672" spans="2:11" ht="16.5" customHeight="1">
      <c r="B672" s="5"/>
      <c r="C672" s="27"/>
      <c r="D672" s="27"/>
      <c r="E672" s="28" t="s">
        <v>48</v>
      </c>
      <c r="F672" s="28"/>
      <c r="G672" s="7" t="s">
        <v>49</v>
      </c>
      <c r="H672" s="29" t="s">
        <v>794</v>
      </c>
      <c r="I672" s="29"/>
      <c r="J672" s="30"/>
      <c r="K672" s="18">
        <v>158</v>
      </c>
    </row>
    <row r="673" spans="2:11" ht="16.5" customHeight="1">
      <c r="B673" s="5"/>
      <c r="C673" s="31" t="s">
        <v>935</v>
      </c>
      <c r="D673" s="31"/>
      <c r="E673" s="31"/>
      <c r="F673" s="31"/>
      <c r="G673" s="6" t="s">
        <v>936</v>
      </c>
      <c r="H673" s="32" t="s">
        <v>937</v>
      </c>
      <c r="I673" s="32"/>
      <c r="J673" s="33"/>
      <c r="K673" s="16">
        <v>34250</v>
      </c>
    </row>
    <row r="674" spans="2:11" ht="62.25" customHeight="1">
      <c r="B674" s="5"/>
      <c r="C674" s="27"/>
      <c r="D674" s="27"/>
      <c r="E674" s="28" t="s">
        <v>938</v>
      </c>
      <c r="F674" s="28"/>
      <c r="G674" s="7" t="s">
        <v>939</v>
      </c>
      <c r="H674" s="29" t="s">
        <v>937</v>
      </c>
      <c r="I674" s="29"/>
      <c r="J674" s="30"/>
      <c r="K674" s="18">
        <v>34250</v>
      </c>
    </row>
    <row r="675" spans="2:11" ht="16.5" customHeight="1">
      <c r="B675" s="5"/>
      <c r="C675" s="31" t="s">
        <v>940</v>
      </c>
      <c r="D675" s="31"/>
      <c r="E675" s="31"/>
      <c r="F675" s="31"/>
      <c r="G675" s="6" t="s">
        <v>41</v>
      </c>
      <c r="H675" s="32" t="s">
        <v>941</v>
      </c>
      <c r="I675" s="32"/>
      <c r="J675" s="33"/>
      <c r="K675" s="16">
        <f>K676+K677</f>
        <v>100</v>
      </c>
    </row>
    <row r="676" spans="2:11" ht="16.5" customHeight="1">
      <c r="B676" s="5"/>
      <c r="C676" s="27"/>
      <c r="D676" s="27"/>
      <c r="E676" s="28" t="s">
        <v>24</v>
      </c>
      <c r="F676" s="28"/>
      <c r="G676" s="7" t="s">
        <v>25</v>
      </c>
      <c r="H676" s="29" t="s">
        <v>942</v>
      </c>
      <c r="I676" s="29"/>
      <c r="J676" s="30"/>
      <c r="K676" s="18">
        <v>100</v>
      </c>
    </row>
    <row r="677" spans="2:11" ht="16.5" customHeight="1">
      <c r="B677" s="5"/>
      <c r="C677" s="27"/>
      <c r="D677" s="27"/>
      <c r="E677" s="28" t="s">
        <v>30</v>
      </c>
      <c r="F677" s="28"/>
      <c r="G677" s="7" t="s">
        <v>31</v>
      </c>
      <c r="H677" s="29" t="s">
        <v>943</v>
      </c>
      <c r="I677" s="29"/>
      <c r="J677" s="30"/>
      <c r="K677" s="18">
        <v>0</v>
      </c>
    </row>
    <row r="678" spans="2:11" ht="16.5" customHeight="1">
      <c r="B678" s="3" t="s">
        <v>944</v>
      </c>
      <c r="C678" s="35"/>
      <c r="D678" s="35"/>
      <c r="E678" s="35"/>
      <c r="F678" s="35"/>
      <c r="G678" s="4" t="s">
        <v>945</v>
      </c>
      <c r="H678" s="36" t="s">
        <v>946</v>
      </c>
      <c r="I678" s="36"/>
      <c r="J678" s="37"/>
      <c r="K678" s="15">
        <f>K679+K690+K698</f>
        <v>429735.14</v>
      </c>
    </row>
    <row r="679" spans="2:11" ht="16.5" customHeight="1">
      <c r="B679" s="5"/>
      <c r="C679" s="31" t="s">
        <v>947</v>
      </c>
      <c r="D679" s="31"/>
      <c r="E679" s="31"/>
      <c r="F679" s="31"/>
      <c r="G679" s="6" t="s">
        <v>948</v>
      </c>
      <c r="H679" s="32" t="s">
        <v>949</v>
      </c>
      <c r="I679" s="32"/>
      <c r="J679" s="33"/>
      <c r="K679" s="16">
        <f>SUM(K680:K689)</f>
        <v>71519.76999999999</v>
      </c>
    </row>
    <row r="680" spans="2:11" ht="16.5" customHeight="1">
      <c r="B680" s="5"/>
      <c r="C680" s="27"/>
      <c r="D680" s="27"/>
      <c r="E680" s="28" t="s">
        <v>18</v>
      </c>
      <c r="F680" s="28"/>
      <c r="G680" s="7" t="s">
        <v>19</v>
      </c>
      <c r="H680" s="29" t="s">
        <v>950</v>
      </c>
      <c r="I680" s="29"/>
      <c r="J680" s="30"/>
      <c r="K680" s="18">
        <v>149.17</v>
      </c>
    </row>
    <row r="681" spans="2:11" ht="16.5" customHeight="1">
      <c r="B681" s="5"/>
      <c r="C681" s="27"/>
      <c r="D681" s="27"/>
      <c r="E681" s="28" t="s">
        <v>21</v>
      </c>
      <c r="F681" s="28"/>
      <c r="G681" s="7" t="s">
        <v>22</v>
      </c>
      <c r="H681" s="29" t="s">
        <v>951</v>
      </c>
      <c r="I681" s="29"/>
      <c r="J681" s="30"/>
      <c r="K681" s="18">
        <v>0</v>
      </c>
    </row>
    <row r="682" spans="2:11" ht="16.5" customHeight="1">
      <c r="B682" s="5"/>
      <c r="C682" s="27"/>
      <c r="D682" s="27"/>
      <c r="E682" s="28" t="s">
        <v>208</v>
      </c>
      <c r="F682" s="28"/>
      <c r="G682" s="7" t="s">
        <v>209</v>
      </c>
      <c r="H682" s="29" t="s">
        <v>952</v>
      </c>
      <c r="I682" s="29"/>
      <c r="J682" s="30"/>
      <c r="K682" s="18">
        <v>10609.3</v>
      </c>
    </row>
    <row r="683" spans="2:11" ht="16.5" customHeight="1">
      <c r="B683" s="5"/>
      <c r="C683" s="27"/>
      <c r="D683" s="27"/>
      <c r="E683" s="28" t="s">
        <v>24</v>
      </c>
      <c r="F683" s="28"/>
      <c r="G683" s="7" t="s">
        <v>25</v>
      </c>
      <c r="H683" s="29" t="s">
        <v>953</v>
      </c>
      <c r="I683" s="29"/>
      <c r="J683" s="30"/>
      <c r="K683" s="18">
        <v>20995.33</v>
      </c>
    </row>
    <row r="684" spans="2:11" ht="16.5" customHeight="1">
      <c r="B684" s="5"/>
      <c r="C684" s="27"/>
      <c r="D684" s="27"/>
      <c r="E684" s="28" t="s">
        <v>65</v>
      </c>
      <c r="F684" s="28"/>
      <c r="G684" s="7" t="s">
        <v>66</v>
      </c>
      <c r="H684" s="29" t="s">
        <v>954</v>
      </c>
      <c r="I684" s="29"/>
      <c r="J684" s="30"/>
      <c r="K684" s="18">
        <v>20332.42</v>
      </c>
    </row>
    <row r="685" spans="2:11" ht="16.5" customHeight="1">
      <c r="B685" s="5"/>
      <c r="C685" s="27"/>
      <c r="D685" s="27"/>
      <c r="E685" s="28" t="s">
        <v>27</v>
      </c>
      <c r="F685" s="28"/>
      <c r="G685" s="7" t="s">
        <v>28</v>
      </c>
      <c r="H685" s="29" t="s">
        <v>59</v>
      </c>
      <c r="I685" s="29"/>
      <c r="J685" s="30"/>
      <c r="K685" s="18">
        <v>4384.09</v>
      </c>
    </row>
    <row r="686" spans="2:11" ht="16.5" customHeight="1">
      <c r="B686" s="5"/>
      <c r="C686" s="27"/>
      <c r="D686" s="27"/>
      <c r="E686" s="28" t="s">
        <v>30</v>
      </c>
      <c r="F686" s="28"/>
      <c r="G686" s="7" t="s">
        <v>31</v>
      </c>
      <c r="H686" s="29" t="s">
        <v>955</v>
      </c>
      <c r="I686" s="29"/>
      <c r="J686" s="30"/>
      <c r="K686" s="18">
        <v>7836.46</v>
      </c>
    </row>
    <row r="687" spans="2:11" ht="16.5" customHeight="1">
      <c r="B687" s="5"/>
      <c r="C687" s="27"/>
      <c r="D687" s="27"/>
      <c r="E687" s="28" t="s">
        <v>48</v>
      </c>
      <c r="F687" s="28"/>
      <c r="G687" s="7" t="s">
        <v>49</v>
      </c>
      <c r="H687" s="29" t="s">
        <v>215</v>
      </c>
      <c r="I687" s="29"/>
      <c r="J687" s="30"/>
      <c r="K687" s="18">
        <v>483</v>
      </c>
    </row>
    <row r="688" spans="2:11" ht="16.5" customHeight="1">
      <c r="B688" s="5"/>
      <c r="C688" s="27"/>
      <c r="D688" s="27"/>
      <c r="E688" s="28" t="s">
        <v>70</v>
      </c>
      <c r="F688" s="28"/>
      <c r="G688" s="7" t="s">
        <v>71</v>
      </c>
      <c r="H688" s="29" t="s">
        <v>956</v>
      </c>
      <c r="I688" s="29"/>
      <c r="J688" s="30"/>
      <c r="K688" s="18">
        <v>2880</v>
      </c>
    </row>
    <row r="689" spans="2:11" ht="16.5" customHeight="1">
      <c r="B689" s="5"/>
      <c r="C689" s="27"/>
      <c r="D689" s="27"/>
      <c r="E689" s="28" t="s">
        <v>93</v>
      </c>
      <c r="F689" s="28"/>
      <c r="G689" s="7" t="s">
        <v>94</v>
      </c>
      <c r="H689" s="29" t="s">
        <v>957</v>
      </c>
      <c r="I689" s="29"/>
      <c r="J689" s="30"/>
      <c r="K689" s="18">
        <v>3850</v>
      </c>
    </row>
    <row r="690" spans="2:11" ht="16.5" customHeight="1">
      <c r="B690" s="5"/>
      <c r="C690" s="31" t="s">
        <v>958</v>
      </c>
      <c r="D690" s="31"/>
      <c r="E690" s="31"/>
      <c r="F690" s="31"/>
      <c r="G690" s="6" t="s">
        <v>959</v>
      </c>
      <c r="H690" s="32" t="s">
        <v>960</v>
      </c>
      <c r="I690" s="32"/>
      <c r="J690" s="33"/>
      <c r="K690" s="16">
        <f>SUM(K691:K697)</f>
        <v>223087.25</v>
      </c>
    </row>
    <row r="691" spans="2:11" ht="73.5" customHeight="1">
      <c r="B691" s="5"/>
      <c r="C691" s="27"/>
      <c r="D691" s="27"/>
      <c r="E691" s="28" t="s">
        <v>616</v>
      </c>
      <c r="F691" s="28"/>
      <c r="G691" s="7" t="s">
        <v>617</v>
      </c>
      <c r="H691" s="29" t="s">
        <v>961</v>
      </c>
      <c r="I691" s="29"/>
      <c r="J691" s="30"/>
      <c r="K691" s="18">
        <v>200000</v>
      </c>
    </row>
    <row r="692" spans="2:11" ht="16.5" customHeight="1">
      <c r="B692" s="5"/>
      <c r="C692" s="27"/>
      <c r="D692" s="27"/>
      <c r="E692" s="28" t="s">
        <v>18</v>
      </c>
      <c r="F692" s="28"/>
      <c r="G692" s="7" t="s">
        <v>19</v>
      </c>
      <c r="H692" s="29" t="s">
        <v>962</v>
      </c>
      <c r="I692" s="29"/>
      <c r="J692" s="30"/>
      <c r="K692" s="18">
        <v>0</v>
      </c>
    </row>
    <row r="693" spans="2:11" ht="16.5" customHeight="1">
      <c r="B693" s="5"/>
      <c r="C693" s="27"/>
      <c r="D693" s="27"/>
      <c r="E693" s="28" t="s">
        <v>21</v>
      </c>
      <c r="F693" s="28"/>
      <c r="G693" s="7" t="s">
        <v>22</v>
      </c>
      <c r="H693" s="29" t="s">
        <v>963</v>
      </c>
      <c r="I693" s="29"/>
      <c r="J693" s="30"/>
      <c r="K693" s="18">
        <v>0</v>
      </c>
    </row>
    <row r="694" spans="2:11" ht="16.5" customHeight="1">
      <c r="B694" s="5"/>
      <c r="C694" s="27"/>
      <c r="D694" s="27"/>
      <c r="E694" s="28" t="s">
        <v>208</v>
      </c>
      <c r="F694" s="28"/>
      <c r="G694" s="7" t="s">
        <v>209</v>
      </c>
      <c r="H694" s="29" t="s">
        <v>964</v>
      </c>
      <c r="I694" s="29"/>
      <c r="J694" s="30"/>
      <c r="K694" s="18">
        <v>600</v>
      </c>
    </row>
    <row r="695" spans="2:11" ht="16.5" customHeight="1">
      <c r="B695" s="5"/>
      <c r="C695" s="27"/>
      <c r="D695" s="27"/>
      <c r="E695" s="28" t="s">
        <v>188</v>
      </c>
      <c r="F695" s="28"/>
      <c r="G695" s="7" t="s">
        <v>189</v>
      </c>
      <c r="H695" s="29" t="s">
        <v>965</v>
      </c>
      <c r="I695" s="29"/>
      <c r="J695" s="30"/>
      <c r="K695" s="18">
        <v>4908.97</v>
      </c>
    </row>
    <row r="696" spans="2:11" ht="16.5" customHeight="1">
      <c r="B696" s="5"/>
      <c r="C696" s="27"/>
      <c r="D696" s="27"/>
      <c r="E696" s="28" t="s">
        <v>24</v>
      </c>
      <c r="F696" s="28"/>
      <c r="G696" s="7" t="s">
        <v>25</v>
      </c>
      <c r="H696" s="29" t="s">
        <v>966</v>
      </c>
      <c r="I696" s="29"/>
      <c r="J696" s="30"/>
      <c r="K696" s="18">
        <v>1060.51</v>
      </c>
    </row>
    <row r="697" spans="2:11" ht="16.5" customHeight="1">
      <c r="B697" s="5"/>
      <c r="C697" s="27"/>
      <c r="D697" s="27"/>
      <c r="E697" s="28" t="s">
        <v>30</v>
      </c>
      <c r="F697" s="28"/>
      <c r="G697" s="7" t="s">
        <v>31</v>
      </c>
      <c r="H697" s="29" t="s">
        <v>967</v>
      </c>
      <c r="I697" s="29"/>
      <c r="J697" s="30"/>
      <c r="K697" s="18">
        <v>16517.77</v>
      </c>
    </row>
    <row r="698" spans="2:11" ht="16.5" customHeight="1">
      <c r="B698" s="5"/>
      <c r="C698" s="31" t="s">
        <v>968</v>
      </c>
      <c r="D698" s="31"/>
      <c r="E698" s="31"/>
      <c r="F698" s="31"/>
      <c r="G698" s="6" t="s">
        <v>41</v>
      </c>
      <c r="H698" s="32" t="s">
        <v>969</v>
      </c>
      <c r="I698" s="32"/>
      <c r="J698" s="33"/>
      <c r="K698" s="16">
        <f>SUM(K699:K709)</f>
        <v>135128.12</v>
      </c>
    </row>
    <row r="699" spans="2:11" ht="16.5" customHeight="1">
      <c r="B699" s="5"/>
      <c r="C699" s="27"/>
      <c r="D699" s="27"/>
      <c r="E699" s="28" t="s">
        <v>18</v>
      </c>
      <c r="F699" s="28"/>
      <c r="G699" s="7" t="s">
        <v>19</v>
      </c>
      <c r="H699" s="29" t="s">
        <v>606</v>
      </c>
      <c r="I699" s="29"/>
      <c r="J699" s="30"/>
      <c r="K699" s="18">
        <v>102.6</v>
      </c>
    </row>
    <row r="700" spans="2:11" ht="16.5" customHeight="1">
      <c r="B700" s="5"/>
      <c r="C700" s="27"/>
      <c r="D700" s="27"/>
      <c r="E700" s="28" t="s">
        <v>208</v>
      </c>
      <c r="F700" s="28"/>
      <c r="G700" s="7" t="s">
        <v>209</v>
      </c>
      <c r="H700" s="29" t="s">
        <v>970</v>
      </c>
      <c r="I700" s="29"/>
      <c r="J700" s="30"/>
      <c r="K700" s="18">
        <v>1200</v>
      </c>
    </row>
    <row r="701" spans="2:11" ht="16.5" customHeight="1">
      <c r="B701" s="5"/>
      <c r="C701" s="27"/>
      <c r="D701" s="27"/>
      <c r="E701" s="28" t="s">
        <v>188</v>
      </c>
      <c r="F701" s="28"/>
      <c r="G701" s="7" t="s">
        <v>189</v>
      </c>
      <c r="H701" s="29" t="s">
        <v>971</v>
      </c>
      <c r="I701" s="29"/>
      <c r="J701" s="30"/>
      <c r="K701" s="18">
        <v>753.76</v>
      </c>
    </row>
    <row r="702" spans="2:11" ht="16.5" customHeight="1">
      <c r="B702" s="5"/>
      <c r="C702" s="27"/>
      <c r="D702" s="27"/>
      <c r="E702" s="28" t="s">
        <v>24</v>
      </c>
      <c r="F702" s="28"/>
      <c r="G702" s="7" t="s">
        <v>25</v>
      </c>
      <c r="H702" s="29" t="s">
        <v>972</v>
      </c>
      <c r="I702" s="29"/>
      <c r="J702" s="30"/>
      <c r="K702" s="18">
        <v>3339.91</v>
      </c>
    </row>
    <row r="703" spans="2:11" ht="16.5" customHeight="1">
      <c r="B703" s="5"/>
      <c r="C703" s="27"/>
      <c r="D703" s="27"/>
      <c r="E703" s="28" t="s">
        <v>191</v>
      </c>
      <c r="F703" s="28"/>
      <c r="G703" s="7" t="s">
        <v>192</v>
      </c>
      <c r="H703" s="29" t="s">
        <v>973</v>
      </c>
      <c r="I703" s="29"/>
      <c r="J703" s="30"/>
      <c r="K703" s="18">
        <v>107.24</v>
      </c>
    </row>
    <row r="704" spans="2:11" ht="16.5" customHeight="1">
      <c r="B704" s="5"/>
      <c r="C704" s="27"/>
      <c r="D704" s="27"/>
      <c r="E704" s="28" t="s">
        <v>65</v>
      </c>
      <c r="F704" s="28"/>
      <c r="G704" s="7" t="s">
        <v>66</v>
      </c>
      <c r="H704" s="29" t="s">
        <v>974</v>
      </c>
      <c r="I704" s="29"/>
      <c r="J704" s="30"/>
      <c r="K704" s="18">
        <v>33857.37</v>
      </c>
    </row>
    <row r="705" spans="2:11" ht="16.5" customHeight="1">
      <c r="B705" s="5"/>
      <c r="C705" s="27"/>
      <c r="D705" s="27"/>
      <c r="E705" s="28" t="s">
        <v>27</v>
      </c>
      <c r="F705" s="28"/>
      <c r="G705" s="7" t="s">
        <v>28</v>
      </c>
      <c r="H705" s="29" t="s">
        <v>975</v>
      </c>
      <c r="I705" s="29"/>
      <c r="J705" s="30"/>
      <c r="K705" s="18">
        <v>34065.44</v>
      </c>
    </row>
    <row r="706" spans="2:11" ht="16.5" customHeight="1">
      <c r="B706" s="5"/>
      <c r="C706" s="27"/>
      <c r="D706" s="27"/>
      <c r="E706" s="28" t="s">
        <v>30</v>
      </c>
      <c r="F706" s="28"/>
      <c r="G706" s="7" t="s">
        <v>31</v>
      </c>
      <c r="H706" s="29" t="s">
        <v>976</v>
      </c>
      <c r="I706" s="29"/>
      <c r="J706" s="30"/>
      <c r="K706" s="18">
        <v>11230.94</v>
      </c>
    </row>
    <row r="707" spans="2:11" ht="33.75" customHeight="1">
      <c r="B707" s="5"/>
      <c r="C707" s="27"/>
      <c r="D707" s="27"/>
      <c r="E707" s="28" t="s">
        <v>129</v>
      </c>
      <c r="F707" s="28"/>
      <c r="G707" s="7" t="s">
        <v>130</v>
      </c>
      <c r="H707" s="29" t="s">
        <v>977</v>
      </c>
      <c r="I707" s="29"/>
      <c r="J707" s="30"/>
      <c r="K707" s="18">
        <v>50000</v>
      </c>
    </row>
    <row r="708" spans="2:11" ht="16.5" customHeight="1">
      <c r="B708" s="5"/>
      <c r="C708" s="27"/>
      <c r="D708" s="27"/>
      <c r="E708" s="28" t="s">
        <v>48</v>
      </c>
      <c r="F708" s="28"/>
      <c r="G708" s="7" t="s">
        <v>49</v>
      </c>
      <c r="H708" s="29" t="s">
        <v>627</v>
      </c>
      <c r="I708" s="29"/>
      <c r="J708" s="30"/>
      <c r="K708" s="18">
        <v>278.86</v>
      </c>
    </row>
    <row r="709" spans="2:11" ht="16.5" customHeight="1">
      <c r="B709" s="5"/>
      <c r="C709" s="27"/>
      <c r="D709" s="27"/>
      <c r="E709" s="28" t="s">
        <v>70</v>
      </c>
      <c r="F709" s="28"/>
      <c r="G709" s="7" t="s">
        <v>71</v>
      </c>
      <c r="H709" s="29" t="s">
        <v>978</v>
      </c>
      <c r="I709" s="29"/>
      <c r="J709" s="30"/>
      <c r="K709" s="18">
        <v>192</v>
      </c>
    </row>
    <row r="710" spans="2:11" ht="16.5" customHeight="1">
      <c r="B710" s="23" t="s">
        <v>990</v>
      </c>
      <c r="C710" s="23"/>
      <c r="D710" s="23"/>
      <c r="E710" s="24"/>
      <c r="F710" s="24"/>
      <c r="G710" s="24"/>
      <c r="H710" s="25" t="s">
        <v>979</v>
      </c>
      <c r="I710" s="25"/>
      <c r="J710" s="26"/>
      <c r="K710" s="19">
        <f>K5+K24+K28+K35+K56+K61+K82+K93+K150+K156+K163+K205+K210+K217+K423+K438+K505+K527+K543+K591+K653+K678</f>
        <v>91828282.50999999</v>
      </c>
    </row>
    <row r="711" spans="2:18" s="13" customFormat="1" ht="15.75">
      <c r="B711" s="11"/>
      <c r="C711" s="11"/>
      <c r="D711" s="11"/>
      <c r="E711" s="50">
        <v>1</v>
      </c>
      <c r="F711" s="50"/>
      <c r="G711" s="12" t="s">
        <v>982</v>
      </c>
      <c r="H711" s="34">
        <f>H712+H715+H716+H717+H718</f>
        <v>83233550.18</v>
      </c>
      <c r="I711" s="34"/>
      <c r="J711" s="34"/>
      <c r="K711" s="20">
        <f>K712+K715+K716+K717+K718</f>
        <v>81068063.3</v>
      </c>
      <c r="L711" s="11"/>
      <c r="M711" s="11"/>
      <c r="N711" s="11"/>
      <c r="O711" s="11"/>
      <c r="P711" s="11"/>
      <c r="Q711" s="11"/>
      <c r="R711" s="11"/>
    </row>
    <row r="712" spans="5:11" ht="15.75">
      <c r="E712" s="51" t="s">
        <v>991</v>
      </c>
      <c r="F712" s="51"/>
      <c r="G712" s="8" t="s">
        <v>983</v>
      </c>
      <c r="H712" s="44">
        <f>H713+H714</f>
        <v>49532582.34</v>
      </c>
      <c r="I712" s="44"/>
      <c r="J712" s="44"/>
      <c r="K712" s="21">
        <f>K713+K714</f>
        <v>47794940.53</v>
      </c>
    </row>
    <row r="713" spans="5:11" ht="15.75">
      <c r="E713" s="51" t="s">
        <v>992</v>
      </c>
      <c r="F713" s="51"/>
      <c r="G713" s="8" t="s">
        <v>984</v>
      </c>
      <c r="H713" s="44">
        <v>28579887.12</v>
      </c>
      <c r="I713" s="44"/>
      <c r="J713" s="44"/>
      <c r="K713" s="21">
        <v>27847054.77</v>
      </c>
    </row>
    <row r="714" spans="5:11" ht="15.75">
      <c r="E714" s="51" t="s">
        <v>993</v>
      </c>
      <c r="F714" s="51"/>
      <c r="G714" s="8" t="s">
        <v>1001</v>
      </c>
      <c r="H714" s="44">
        <v>20952695.22</v>
      </c>
      <c r="I714" s="44"/>
      <c r="J714" s="44"/>
      <c r="K714" s="21">
        <v>19947885.76</v>
      </c>
    </row>
    <row r="715" spans="5:11" ht="15.75">
      <c r="E715" s="51" t="s">
        <v>994</v>
      </c>
      <c r="F715" s="51"/>
      <c r="G715" s="8" t="s">
        <v>985</v>
      </c>
      <c r="H715" s="44">
        <v>4962851.31</v>
      </c>
      <c r="I715" s="44"/>
      <c r="J715" s="44"/>
      <c r="K715" s="21">
        <v>4932070.89</v>
      </c>
    </row>
    <row r="716" spans="5:11" ht="15.75">
      <c r="E716" s="51" t="s">
        <v>995</v>
      </c>
      <c r="F716" s="51"/>
      <c r="G716" s="8" t="s">
        <v>986</v>
      </c>
      <c r="H716" s="44">
        <v>26109332.23</v>
      </c>
      <c r="I716" s="44"/>
      <c r="J716" s="44"/>
      <c r="K716" s="21">
        <v>25812389.21</v>
      </c>
    </row>
    <row r="717" spans="5:11" ht="30">
      <c r="E717" s="51" t="s">
        <v>996</v>
      </c>
      <c r="F717" s="51"/>
      <c r="G717" s="14" t="s">
        <v>1002</v>
      </c>
      <c r="H717" s="44">
        <v>522327.3</v>
      </c>
      <c r="I717" s="44"/>
      <c r="J717" s="44"/>
      <c r="K717" s="21">
        <v>514338.06</v>
      </c>
    </row>
    <row r="718" spans="5:11" ht="15.75">
      <c r="E718" s="51" t="s">
        <v>997</v>
      </c>
      <c r="F718" s="51"/>
      <c r="G718" s="8" t="s">
        <v>1003</v>
      </c>
      <c r="H718" s="44">
        <v>2106457</v>
      </c>
      <c r="I718" s="44"/>
      <c r="J718" s="44"/>
      <c r="K718" s="21">
        <v>2014324.61</v>
      </c>
    </row>
    <row r="719" spans="2:18" s="10" customFormat="1" ht="15.75">
      <c r="B719" s="9"/>
      <c r="C719" s="9"/>
      <c r="D719" s="9"/>
      <c r="E719" s="50">
        <v>2</v>
      </c>
      <c r="F719" s="50"/>
      <c r="G719" s="12" t="s">
        <v>987</v>
      </c>
      <c r="H719" s="34">
        <f>H720+H722</f>
        <v>10983910.96</v>
      </c>
      <c r="I719" s="34"/>
      <c r="J719" s="34"/>
      <c r="K719" s="20">
        <f>K720+K722</f>
        <v>10760219.21</v>
      </c>
      <c r="L719" s="9"/>
      <c r="M719" s="9"/>
      <c r="N719" s="9"/>
      <c r="O719" s="9"/>
      <c r="P719" s="9"/>
      <c r="Q719" s="9"/>
      <c r="R719" s="9"/>
    </row>
    <row r="720" spans="5:11" ht="15.75">
      <c r="E720" s="51" t="s">
        <v>998</v>
      </c>
      <c r="F720" s="51"/>
      <c r="G720" s="8" t="s">
        <v>988</v>
      </c>
      <c r="H720" s="44">
        <v>10633910.96</v>
      </c>
      <c r="I720" s="44"/>
      <c r="J720" s="44"/>
      <c r="K720" s="21">
        <v>10410219.21</v>
      </c>
    </row>
    <row r="721" spans="5:11" ht="30">
      <c r="E721" s="51" t="s">
        <v>999</v>
      </c>
      <c r="F721" s="51"/>
      <c r="G721" s="14" t="s">
        <v>1004</v>
      </c>
      <c r="H721" s="44">
        <v>6040247.74</v>
      </c>
      <c r="I721" s="44"/>
      <c r="J721" s="44"/>
      <c r="K721" s="21">
        <v>5875513.12</v>
      </c>
    </row>
    <row r="722" spans="5:11" ht="30">
      <c r="E722" s="51" t="s">
        <v>1000</v>
      </c>
      <c r="F722" s="51"/>
      <c r="G722" s="14" t="s">
        <v>989</v>
      </c>
      <c r="H722" s="44">
        <v>350000</v>
      </c>
      <c r="I722" s="44"/>
      <c r="J722" s="44"/>
      <c r="K722" s="21">
        <v>350000</v>
      </c>
    </row>
  </sheetData>
  <sheetProtection/>
  <mergeCells count="2147">
    <mergeCell ref="E717:F717"/>
    <mergeCell ref="E718:F718"/>
    <mergeCell ref="E719:F719"/>
    <mergeCell ref="E720:F720"/>
    <mergeCell ref="E721:F721"/>
    <mergeCell ref="E722:F722"/>
    <mergeCell ref="E711:F711"/>
    <mergeCell ref="E712:F712"/>
    <mergeCell ref="E713:F713"/>
    <mergeCell ref="E714:F714"/>
    <mergeCell ref="E715:F715"/>
    <mergeCell ref="E716:F716"/>
    <mergeCell ref="H718:J718"/>
    <mergeCell ref="H719:J719"/>
    <mergeCell ref="H720:J720"/>
    <mergeCell ref="H721:J721"/>
    <mergeCell ref="H722:J722"/>
    <mergeCell ref="H712:J712"/>
    <mergeCell ref="H713:J713"/>
    <mergeCell ref="H714:J714"/>
    <mergeCell ref="H715:J715"/>
    <mergeCell ref="H716:J716"/>
    <mergeCell ref="H717:J717"/>
    <mergeCell ref="A1:J1"/>
    <mergeCell ref="B3:J3"/>
    <mergeCell ref="C4:D4"/>
    <mergeCell ref="E4:F4"/>
    <mergeCell ref="H4:J4"/>
    <mergeCell ref="C5:D5"/>
    <mergeCell ref="E5:F5"/>
    <mergeCell ref="H5:J5"/>
    <mergeCell ref="C6:D6"/>
    <mergeCell ref="E6:F6"/>
    <mergeCell ref="H6:J6"/>
    <mergeCell ref="C7:D7"/>
    <mergeCell ref="E7:F7"/>
    <mergeCell ref="H7:J7"/>
    <mergeCell ref="C8:D8"/>
    <mergeCell ref="E8:F8"/>
    <mergeCell ref="H8:J8"/>
    <mergeCell ref="C9:D9"/>
    <mergeCell ref="E9:F9"/>
    <mergeCell ref="H9:J9"/>
    <mergeCell ref="C10:D10"/>
    <mergeCell ref="E10:F10"/>
    <mergeCell ref="H10:J10"/>
    <mergeCell ref="C11:D11"/>
    <mergeCell ref="E11:F11"/>
    <mergeCell ref="H11:J11"/>
    <mergeCell ref="C12:D12"/>
    <mergeCell ref="E12:F12"/>
    <mergeCell ref="H12:J12"/>
    <mergeCell ref="C13:D13"/>
    <mergeCell ref="E13:F13"/>
    <mergeCell ref="H13:J13"/>
    <mergeCell ref="C14:D14"/>
    <mergeCell ref="E14:F14"/>
    <mergeCell ref="H14:J14"/>
    <mergeCell ref="C15:D15"/>
    <mergeCell ref="E15:F15"/>
    <mergeCell ref="H15:J15"/>
    <mergeCell ref="C16:D16"/>
    <mergeCell ref="E16:F16"/>
    <mergeCell ref="H16:J16"/>
    <mergeCell ref="C17:D17"/>
    <mergeCell ref="E17:F17"/>
    <mergeCell ref="H17:J17"/>
    <mergeCell ref="C18:D18"/>
    <mergeCell ref="E18:F18"/>
    <mergeCell ref="H18:J18"/>
    <mergeCell ref="C19:D19"/>
    <mergeCell ref="E19:F19"/>
    <mergeCell ref="H19:J19"/>
    <mergeCell ref="C20:D20"/>
    <mergeCell ref="E20:F20"/>
    <mergeCell ref="H20:J20"/>
    <mergeCell ref="C21:D21"/>
    <mergeCell ref="E21:F21"/>
    <mergeCell ref="H21:J21"/>
    <mergeCell ref="C22:D22"/>
    <mergeCell ref="E22:F22"/>
    <mergeCell ref="H22:J22"/>
    <mergeCell ref="C23:D23"/>
    <mergeCell ref="E23:F23"/>
    <mergeCell ref="H23:J23"/>
    <mergeCell ref="C24:D24"/>
    <mergeCell ref="E24:F24"/>
    <mergeCell ref="H24:J24"/>
    <mergeCell ref="C25:D25"/>
    <mergeCell ref="E25:F25"/>
    <mergeCell ref="H25:J25"/>
    <mergeCell ref="C26:D26"/>
    <mergeCell ref="E26:F26"/>
    <mergeCell ref="H26:J26"/>
    <mergeCell ref="C27:D27"/>
    <mergeCell ref="E27:F27"/>
    <mergeCell ref="H27:J27"/>
    <mergeCell ref="C28:D28"/>
    <mergeCell ref="E28:F28"/>
    <mergeCell ref="H28:J28"/>
    <mergeCell ref="C29:D29"/>
    <mergeCell ref="E29:F29"/>
    <mergeCell ref="H29:J29"/>
    <mergeCell ref="C30:D30"/>
    <mergeCell ref="E30:F30"/>
    <mergeCell ref="H30:J30"/>
    <mergeCell ref="C31:D31"/>
    <mergeCell ref="E31:F31"/>
    <mergeCell ref="H31:J31"/>
    <mergeCell ref="C32:D32"/>
    <mergeCell ref="E32:F32"/>
    <mergeCell ref="H32:J32"/>
    <mergeCell ref="C33:D33"/>
    <mergeCell ref="E33:F33"/>
    <mergeCell ref="H33:J33"/>
    <mergeCell ref="C34:D34"/>
    <mergeCell ref="E34:F34"/>
    <mergeCell ref="H34:J34"/>
    <mergeCell ref="C35:D35"/>
    <mergeCell ref="E35:F35"/>
    <mergeCell ref="H35:J35"/>
    <mergeCell ref="C36:D36"/>
    <mergeCell ref="E36:F36"/>
    <mergeCell ref="H36:J36"/>
    <mergeCell ref="C39:D39"/>
    <mergeCell ref="E39:F39"/>
    <mergeCell ref="H39:J39"/>
    <mergeCell ref="C37:D37"/>
    <mergeCell ref="E37:F37"/>
    <mergeCell ref="H37:J37"/>
    <mergeCell ref="C38:D38"/>
    <mergeCell ref="E38:F38"/>
    <mergeCell ref="H38:J38"/>
    <mergeCell ref="C40:D40"/>
    <mergeCell ref="E40:F40"/>
    <mergeCell ref="H40:J40"/>
    <mergeCell ref="C41:D41"/>
    <mergeCell ref="E41:F41"/>
    <mergeCell ref="H41:J41"/>
    <mergeCell ref="C42:D42"/>
    <mergeCell ref="E42:F42"/>
    <mergeCell ref="H42:J42"/>
    <mergeCell ref="C43:D43"/>
    <mergeCell ref="E43:F43"/>
    <mergeCell ref="H43:J43"/>
    <mergeCell ref="C44:D44"/>
    <mergeCell ref="E44:F44"/>
    <mergeCell ref="H44:J44"/>
    <mergeCell ref="C45:D45"/>
    <mergeCell ref="E45:F45"/>
    <mergeCell ref="H45:J45"/>
    <mergeCell ref="C46:D46"/>
    <mergeCell ref="E46:F46"/>
    <mergeCell ref="H46:J46"/>
    <mergeCell ref="C47:D47"/>
    <mergeCell ref="E47:F47"/>
    <mergeCell ref="H47:J47"/>
    <mergeCell ref="C48:D48"/>
    <mergeCell ref="E48:F48"/>
    <mergeCell ref="H48:J48"/>
    <mergeCell ref="C49:D49"/>
    <mergeCell ref="E49:F49"/>
    <mergeCell ref="H49:J49"/>
    <mergeCell ref="C50:D50"/>
    <mergeCell ref="E50:F50"/>
    <mergeCell ref="H50:J50"/>
    <mergeCell ref="C51:D51"/>
    <mergeCell ref="E51:F51"/>
    <mergeCell ref="H51:J51"/>
    <mergeCell ref="C52:D52"/>
    <mergeCell ref="E52:F52"/>
    <mergeCell ref="H52:J52"/>
    <mergeCell ref="C53:D53"/>
    <mergeCell ref="E53:F53"/>
    <mergeCell ref="H53:J53"/>
    <mergeCell ref="C54:D54"/>
    <mergeCell ref="E54:F54"/>
    <mergeCell ref="H54:J54"/>
    <mergeCell ref="C55:D55"/>
    <mergeCell ref="E55:F55"/>
    <mergeCell ref="H55:J55"/>
    <mergeCell ref="C56:D56"/>
    <mergeCell ref="E56:F56"/>
    <mergeCell ref="H56:J56"/>
    <mergeCell ref="C57:D57"/>
    <mergeCell ref="E57:F57"/>
    <mergeCell ref="H57:J57"/>
    <mergeCell ref="C58:D58"/>
    <mergeCell ref="E58:F58"/>
    <mergeCell ref="H58:J58"/>
    <mergeCell ref="C59:D59"/>
    <mergeCell ref="E59:F59"/>
    <mergeCell ref="H59:J59"/>
    <mergeCell ref="C60:D60"/>
    <mergeCell ref="E60:F60"/>
    <mergeCell ref="H60:J60"/>
    <mergeCell ref="C61:D61"/>
    <mergeCell ref="E61:F61"/>
    <mergeCell ref="H61:J61"/>
    <mergeCell ref="C62:D62"/>
    <mergeCell ref="E62:F62"/>
    <mergeCell ref="H62:J62"/>
    <mergeCell ref="C63:D63"/>
    <mergeCell ref="E63:F63"/>
    <mergeCell ref="H63:J63"/>
    <mergeCell ref="C64:D64"/>
    <mergeCell ref="E64:F64"/>
    <mergeCell ref="H64:J64"/>
    <mergeCell ref="C65:D65"/>
    <mergeCell ref="E65:F65"/>
    <mergeCell ref="H65:J65"/>
    <mergeCell ref="C66:D66"/>
    <mergeCell ref="E66:F66"/>
    <mergeCell ref="H66:J66"/>
    <mergeCell ref="C67:D67"/>
    <mergeCell ref="E67:F67"/>
    <mergeCell ref="H67:J67"/>
    <mergeCell ref="C68:D68"/>
    <mergeCell ref="E68:F68"/>
    <mergeCell ref="H68:J68"/>
    <mergeCell ref="C69:D69"/>
    <mergeCell ref="E69:F69"/>
    <mergeCell ref="H69:J69"/>
    <mergeCell ref="C70:D70"/>
    <mergeCell ref="E70:F70"/>
    <mergeCell ref="H70:J70"/>
    <mergeCell ref="C71:D71"/>
    <mergeCell ref="E71:F71"/>
    <mergeCell ref="H71:J71"/>
    <mergeCell ref="C72:D72"/>
    <mergeCell ref="E72:F72"/>
    <mergeCell ref="H72:J72"/>
    <mergeCell ref="C73:D73"/>
    <mergeCell ref="E73:F73"/>
    <mergeCell ref="H73:J73"/>
    <mergeCell ref="C74:D74"/>
    <mergeCell ref="E74:F74"/>
    <mergeCell ref="H74:J74"/>
    <mergeCell ref="C75:D75"/>
    <mergeCell ref="E75:F75"/>
    <mergeCell ref="H75:J75"/>
    <mergeCell ref="C76:D76"/>
    <mergeCell ref="E76:F76"/>
    <mergeCell ref="H76:J76"/>
    <mergeCell ref="C79:D79"/>
    <mergeCell ref="E79:F79"/>
    <mergeCell ref="H79:J79"/>
    <mergeCell ref="C77:D77"/>
    <mergeCell ref="E77:F77"/>
    <mergeCell ref="H77:J77"/>
    <mergeCell ref="C78:D78"/>
    <mergeCell ref="E78:F78"/>
    <mergeCell ref="H78:J78"/>
    <mergeCell ref="C80:D80"/>
    <mergeCell ref="E80:F80"/>
    <mergeCell ref="H80:J80"/>
    <mergeCell ref="C81:D81"/>
    <mergeCell ref="E81:F81"/>
    <mergeCell ref="H81:J81"/>
    <mergeCell ref="C82:D82"/>
    <mergeCell ref="E82:F82"/>
    <mergeCell ref="H82:J82"/>
    <mergeCell ref="C83:D83"/>
    <mergeCell ref="E83:F83"/>
    <mergeCell ref="H83:J83"/>
    <mergeCell ref="C84:D84"/>
    <mergeCell ref="E84:F84"/>
    <mergeCell ref="H84:J84"/>
    <mergeCell ref="C85:D85"/>
    <mergeCell ref="E85:F85"/>
    <mergeCell ref="H85:J85"/>
    <mergeCell ref="C86:D86"/>
    <mergeCell ref="E86:F86"/>
    <mergeCell ref="H86:J86"/>
    <mergeCell ref="C87:D87"/>
    <mergeCell ref="E87:F87"/>
    <mergeCell ref="H87:J87"/>
    <mergeCell ref="C88:D88"/>
    <mergeCell ref="E88:F88"/>
    <mergeCell ref="H88:J88"/>
    <mergeCell ref="C89:D89"/>
    <mergeCell ref="E89:F89"/>
    <mergeCell ref="H89:J89"/>
    <mergeCell ref="C90:D90"/>
    <mergeCell ref="E90:F90"/>
    <mergeCell ref="H90:J90"/>
    <mergeCell ref="C91:D91"/>
    <mergeCell ref="E91:F91"/>
    <mergeCell ref="H91:J91"/>
    <mergeCell ref="C92:D92"/>
    <mergeCell ref="E92:F92"/>
    <mergeCell ref="H92:J92"/>
    <mergeCell ref="C93:D93"/>
    <mergeCell ref="E93:F93"/>
    <mergeCell ref="H93:J93"/>
    <mergeCell ref="C94:D94"/>
    <mergeCell ref="E94:F94"/>
    <mergeCell ref="H94:J94"/>
    <mergeCell ref="C95:D95"/>
    <mergeCell ref="E95:F95"/>
    <mergeCell ref="H95:J95"/>
    <mergeCell ref="C96:D96"/>
    <mergeCell ref="E96:F96"/>
    <mergeCell ref="H96:J96"/>
    <mergeCell ref="C97:D97"/>
    <mergeCell ref="E97:F97"/>
    <mergeCell ref="H97:J97"/>
    <mergeCell ref="C98:D98"/>
    <mergeCell ref="E98:F98"/>
    <mergeCell ref="H98:J98"/>
    <mergeCell ref="C99:D99"/>
    <mergeCell ref="E99:F99"/>
    <mergeCell ref="H99:J99"/>
    <mergeCell ref="C100:D100"/>
    <mergeCell ref="E100:F100"/>
    <mergeCell ref="H100:J100"/>
    <mergeCell ref="C101:D101"/>
    <mergeCell ref="E101:F101"/>
    <mergeCell ref="H101:J101"/>
    <mergeCell ref="C102:D102"/>
    <mergeCell ref="E102:F102"/>
    <mergeCell ref="H102:J102"/>
    <mergeCell ref="C103:D103"/>
    <mergeCell ref="E103:F103"/>
    <mergeCell ref="H103:J103"/>
    <mergeCell ref="C104:D104"/>
    <mergeCell ref="E104:F104"/>
    <mergeCell ref="H104:J104"/>
    <mergeCell ref="C105:D105"/>
    <mergeCell ref="E105:F105"/>
    <mergeCell ref="H105:J105"/>
    <mergeCell ref="C106:D106"/>
    <mergeCell ref="E106:F106"/>
    <mergeCell ref="H106:J106"/>
    <mergeCell ref="C107:D107"/>
    <mergeCell ref="E107:F107"/>
    <mergeCell ref="H107:J107"/>
    <mergeCell ref="C108:D108"/>
    <mergeCell ref="E108:F108"/>
    <mergeCell ref="H108:J108"/>
    <mergeCell ref="C109:D109"/>
    <mergeCell ref="E109:F109"/>
    <mergeCell ref="H109:J109"/>
    <mergeCell ref="C110:D110"/>
    <mergeCell ref="E110:F110"/>
    <mergeCell ref="H110:J110"/>
    <mergeCell ref="C111:D111"/>
    <mergeCell ref="E111:F111"/>
    <mergeCell ref="H111:J111"/>
    <mergeCell ref="C112:D112"/>
    <mergeCell ref="E112:F112"/>
    <mergeCell ref="H112:J112"/>
    <mergeCell ref="C113:D113"/>
    <mergeCell ref="E113:F113"/>
    <mergeCell ref="H113:J113"/>
    <mergeCell ref="C114:D114"/>
    <mergeCell ref="E114:F114"/>
    <mergeCell ref="H114:J114"/>
    <mergeCell ref="C115:D115"/>
    <mergeCell ref="E115:F115"/>
    <mergeCell ref="H115:J115"/>
    <mergeCell ref="C116:D116"/>
    <mergeCell ref="E116:F116"/>
    <mergeCell ref="H116:J116"/>
    <mergeCell ref="C117:D117"/>
    <mergeCell ref="E117:F117"/>
    <mergeCell ref="H117:J117"/>
    <mergeCell ref="C118:D118"/>
    <mergeCell ref="E118:F118"/>
    <mergeCell ref="H118:J118"/>
    <mergeCell ref="C119:D119"/>
    <mergeCell ref="E119:F119"/>
    <mergeCell ref="H119:J119"/>
    <mergeCell ref="C120:D120"/>
    <mergeCell ref="E120:F120"/>
    <mergeCell ref="H120:J120"/>
    <mergeCell ref="C121:D121"/>
    <mergeCell ref="E121:F121"/>
    <mergeCell ref="H121:J121"/>
    <mergeCell ref="C122:D122"/>
    <mergeCell ref="E122:F122"/>
    <mergeCell ref="H122:J122"/>
    <mergeCell ref="C123:D123"/>
    <mergeCell ref="E123:F123"/>
    <mergeCell ref="H123:J123"/>
    <mergeCell ref="C124:D124"/>
    <mergeCell ref="E124:F124"/>
    <mergeCell ref="H124:J124"/>
    <mergeCell ref="C125:D125"/>
    <mergeCell ref="E125:F125"/>
    <mergeCell ref="H125:J125"/>
    <mergeCell ref="C126:D126"/>
    <mergeCell ref="E126:F126"/>
    <mergeCell ref="H126:J126"/>
    <mergeCell ref="C127:D127"/>
    <mergeCell ref="E127:F127"/>
    <mergeCell ref="H127:J127"/>
    <mergeCell ref="C128:D128"/>
    <mergeCell ref="E128:F128"/>
    <mergeCell ref="H128:J128"/>
    <mergeCell ref="C130:D130"/>
    <mergeCell ref="E130:F130"/>
    <mergeCell ref="H130:J130"/>
    <mergeCell ref="C129:D129"/>
    <mergeCell ref="E129:F129"/>
    <mergeCell ref="H129:J129"/>
    <mergeCell ref="C131:D131"/>
    <mergeCell ref="E131:F131"/>
    <mergeCell ref="H131:J131"/>
    <mergeCell ref="C132:D132"/>
    <mergeCell ref="E132:F132"/>
    <mergeCell ref="H132:J132"/>
    <mergeCell ref="C133:D133"/>
    <mergeCell ref="E133:F133"/>
    <mergeCell ref="H133:J133"/>
    <mergeCell ref="C134:D134"/>
    <mergeCell ref="E134:F134"/>
    <mergeCell ref="H134:J134"/>
    <mergeCell ref="C135:D135"/>
    <mergeCell ref="E135:F135"/>
    <mergeCell ref="H135:J135"/>
    <mergeCell ref="C136:D136"/>
    <mergeCell ref="E136:F136"/>
    <mergeCell ref="H136:J136"/>
    <mergeCell ref="C137:D137"/>
    <mergeCell ref="E137:F137"/>
    <mergeCell ref="H137:J137"/>
    <mergeCell ref="C138:D138"/>
    <mergeCell ref="E138:F138"/>
    <mergeCell ref="H138:J138"/>
    <mergeCell ref="C139:D139"/>
    <mergeCell ref="E139:F139"/>
    <mergeCell ref="H139:J139"/>
    <mergeCell ref="C140:D140"/>
    <mergeCell ref="E140:F140"/>
    <mergeCell ref="H140:J140"/>
    <mergeCell ref="C141:D141"/>
    <mergeCell ref="E141:F141"/>
    <mergeCell ref="H141:J141"/>
    <mergeCell ref="C142:D142"/>
    <mergeCell ref="E142:F142"/>
    <mergeCell ref="H142:J142"/>
    <mergeCell ref="C143:D143"/>
    <mergeCell ref="E143:F143"/>
    <mergeCell ref="H143:J143"/>
    <mergeCell ref="C144:D144"/>
    <mergeCell ref="E144:F144"/>
    <mergeCell ref="H144:J144"/>
    <mergeCell ref="C145:D145"/>
    <mergeCell ref="E145:F145"/>
    <mergeCell ref="H145:J145"/>
    <mergeCell ref="C146:D146"/>
    <mergeCell ref="E146:F146"/>
    <mergeCell ref="H146:J146"/>
    <mergeCell ref="C147:D147"/>
    <mergeCell ref="E147:F147"/>
    <mergeCell ref="H147:J147"/>
    <mergeCell ref="C148:D148"/>
    <mergeCell ref="E148:F148"/>
    <mergeCell ref="H148:J148"/>
    <mergeCell ref="C149:D149"/>
    <mergeCell ref="E149:F149"/>
    <mergeCell ref="H149:J149"/>
    <mergeCell ref="C150:D150"/>
    <mergeCell ref="E150:F150"/>
    <mergeCell ref="H150:J150"/>
    <mergeCell ref="C151:D151"/>
    <mergeCell ref="E151:F151"/>
    <mergeCell ref="H151:J151"/>
    <mergeCell ref="C152:D152"/>
    <mergeCell ref="E152:F152"/>
    <mergeCell ref="H152:J152"/>
    <mergeCell ref="C153:D153"/>
    <mergeCell ref="E153:F153"/>
    <mergeCell ref="H153:J153"/>
    <mergeCell ref="C154:D154"/>
    <mergeCell ref="E154:F154"/>
    <mergeCell ref="H154:J154"/>
    <mergeCell ref="C155:D155"/>
    <mergeCell ref="E155:F155"/>
    <mergeCell ref="H155:J155"/>
    <mergeCell ref="C156:D156"/>
    <mergeCell ref="E156:F156"/>
    <mergeCell ref="H156:J156"/>
    <mergeCell ref="C157:D157"/>
    <mergeCell ref="E157:F157"/>
    <mergeCell ref="H157:J157"/>
    <mergeCell ref="C158:D158"/>
    <mergeCell ref="E158:F158"/>
    <mergeCell ref="H158:J158"/>
    <mergeCell ref="C159:D159"/>
    <mergeCell ref="E159:F159"/>
    <mergeCell ref="H159:J159"/>
    <mergeCell ref="C160:D160"/>
    <mergeCell ref="E160:F160"/>
    <mergeCell ref="H160:J160"/>
    <mergeCell ref="C161:D161"/>
    <mergeCell ref="E161:F161"/>
    <mergeCell ref="H161:J161"/>
    <mergeCell ref="C162:D162"/>
    <mergeCell ref="E162:F162"/>
    <mergeCell ref="H162:J162"/>
    <mergeCell ref="C163:D163"/>
    <mergeCell ref="E163:F163"/>
    <mergeCell ref="H163:J163"/>
    <mergeCell ref="C164:D164"/>
    <mergeCell ref="E164:F164"/>
    <mergeCell ref="H164:J164"/>
    <mergeCell ref="C166:D166"/>
    <mergeCell ref="E166:F166"/>
    <mergeCell ref="H166:J166"/>
    <mergeCell ref="C165:D165"/>
    <mergeCell ref="E165:F165"/>
    <mergeCell ref="H165:J165"/>
    <mergeCell ref="C167:D167"/>
    <mergeCell ref="E167:F167"/>
    <mergeCell ref="H167:J167"/>
    <mergeCell ref="C168:D168"/>
    <mergeCell ref="E168:F168"/>
    <mergeCell ref="H168:J168"/>
    <mergeCell ref="C169:D169"/>
    <mergeCell ref="E169:F169"/>
    <mergeCell ref="H169:J169"/>
    <mergeCell ref="C170:D170"/>
    <mergeCell ref="E170:F170"/>
    <mergeCell ref="H170:J170"/>
    <mergeCell ref="C171:D171"/>
    <mergeCell ref="E171:F171"/>
    <mergeCell ref="H171:J171"/>
    <mergeCell ref="C172:D172"/>
    <mergeCell ref="E172:F172"/>
    <mergeCell ref="H172:J172"/>
    <mergeCell ref="C173:D173"/>
    <mergeCell ref="E173:F173"/>
    <mergeCell ref="H173:J173"/>
    <mergeCell ref="C174:D174"/>
    <mergeCell ref="E174:F174"/>
    <mergeCell ref="H174:J174"/>
    <mergeCell ref="C175:D175"/>
    <mergeCell ref="E175:F175"/>
    <mergeCell ref="H175:J175"/>
    <mergeCell ref="C176:D176"/>
    <mergeCell ref="E176:F176"/>
    <mergeCell ref="H176:J176"/>
    <mergeCell ref="C177:D177"/>
    <mergeCell ref="E177:F177"/>
    <mergeCell ref="H177:J177"/>
    <mergeCell ref="C178:D178"/>
    <mergeCell ref="E178:F178"/>
    <mergeCell ref="H178:J178"/>
    <mergeCell ref="C179:D179"/>
    <mergeCell ref="E179:F179"/>
    <mergeCell ref="H179:J179"/>
    <mergeCell ref="C180:D180"/>
    <mergeCell ref="E180:F180"/>
    <mergeCell ref="H180:J180"/>
    <mergeCell ref="C181:D181"/>
    <mergeCell ref="E181:F181"/>
    <mergeCell ref="H181:J181"/>
    <mergeCell ref="C182:D182"/>
    <mergeCell ref="E182:F182"/>
    <mergeCell ref="H182:J182"/>
    <mergeCell ref="C183:D183"/>
    <mergeCell ref="E183:F183"/>
    <mergeCell ref="H183:J183"/>
    <mergeCell ref="C184:D184"/>
    <mergeCell ref="E184:F184"/>
    <mergeCell ref="H184:J184"/>
    <mergeCell ref="C185:D185"/>
    <mergeCell ref="E185:F185"/>
    <mergeCell ref="H185:J185"/>
    <mergeCell ref="C186:D186"/>
    <mergeCell ref="E186:F186"/>
    <mergeCell ref="H186:J186"/>
    <mergeCell ref="C187:D187"/>
    <mergeCell ref="E187:F187"/>
    <mergeCell ref="H187:J187"/>
    <mergeCell ref="C188:D188"/>
    <mergeCell ref="E188:F188"/>
    <mergeCell ref="H188:J188"/>
    <mergeCell ref="C189:D189"/>
    <mergeCell ref="E189:F189"/>
    <mergeCell ref="H189:J189"/>
    <mergeCell ref="C190:D190"/>
    <mergeCell ref="E190:F190"/>
    <mergeCell ref="H190:J190"/>
    <mergeCell ref="C191:D191"/>
    <mergeCell ref="E191:F191"/>
    <mergeCell ref="H191:J191"/>
    <mergeCell ref="C192:D192"/>
    <mergeCell ref="E192:F192"/>
    <mergeCell ref="H192:J192"/>
    <mergeCell ref="C193:D193"/>
    <mergeCell ref="E193:F193"/>
    <mergeCell ref="H193:J193"/>
    <mergeCell ref="C194:D194"/>
    <mergeCell ref="E194:F194"/>
    <mergeCell ref="H194:J194"/>
    <mergeCell ref="C195:D195"/>
    <mergeCell ref="E195:F195"/>
    <mergeCell ref="H195:J195"/>
    <mergeCell ref="C196:D196"/>
    <mergeCell ref="E196:F196"/>
    <mergeCell ref="H196:J196"/>
    <mergeCell ref="C197:D197"/>
    <mergeCell ref="E197:F197"/>
    <mergeCell ref="H197:J197"/>
    <mergeCell ref="C198:D198"/>
    <mergeCell ref="E198:F198"/>
    <mergeCell ref="H198:J198"/>
    <mergeCell ref="C199:D199"/>
    <mergeCell ref="E199:F199"/>
    <mergeCell ref="H199:J199"/>
    <mergeCell ref="C200:D200"/>
    <mergeCell ref="E200:F200"/>
    <mergeCell ref="H200:J200"/>
    <mergeCell ref="C201:D201"/>
    <mergeCell ref="E201:F201"/>
    <mergeCell ref="H201:J201"/>
    <mergeCell ref="C202:D202"/>
    <mergeCell ref="E202:F202"/>
    <mergeCell ref="H202:J202"/>
    <mergeCell ref="C203:D203"/>
    <mergeCell ref="E203:F203"/>
    <mergeCell ref="H203:J203"/>
    <mergeCell ref="C204:D204"/>
    <mergeCell ref="E204:F204"/>
    <mergeCell ref="H204:J204"/>
    <mergeCell ref="C205:D205"/>
    <mergeCell ref="E205:F205"/>
    <mergeCell ref="H205:J205"/>
    <mergeCell ref="C206:D206"/>
    <mergeCell ref="E206:F206"/>
    <mergeCell ref="H206:J206"/>
    <mergeCell ref="C207:D207"/>
    <mergeCell ref="E207:F207"/>
    <mergeCell ref="H207:J207"/>
    <mergeCell ref="C208:D208"/>
    <mergeCell ref="E208:F208"/>
    <mergeCell ref="H208:J208"/>
    <mergeCell ref="C209:D209"/>
    <mergeCell ref="E209:F209"/>
    <mergeCell ref="H209:J209"/>
    <mergeCell ref="C210:D210"/>
    <mergeCell ref="E210:F210"/>
    <mergeCell ref="H210:J210"/>
    <mergeCell ref="C211:D211"/>
    <mergeCell ref="E211:F211"/>
    <mergeCell ref="H211:J211"/>
    <mergeCell ref="C212:D212"/>
    <mergeCell ref="E212:F212"/>
    <mergeCell ref="H212:J212"/>
    <mergeCell ref="C213:D213"/>
    <mergeCell ref="E213:F213"/>
    <mergeCell ref="H213:J213"/>
    <mergeCell ref="C214:D214"/>
    <mergeCell ref="E214:F214"/>
    <mergeCell ref="H214:J214"/>
    <mergeCell ref="C215:D215"/>
    <mergeCell ref="E215:F215"/>
    <mergeCell ref="H215:J215"/>
    <mergeCell ref="C216:D216"/>
    <mergeCell ref="E216:F216"/>
    <mergeCell ref="H216:J216"/>
    <mergeCell ref="C217:D217"/>
    <mergeCell ref="E217:F217"/>
    <mergeCell ref="H217:J217"/>
    <mergeCell ref="C218:D218"/>
    <mergeCell ref="E218:F218"/>
    <mergeCell ref="H218:J218"/>
    <mergeCell ref="C219:D219"/>
    <mergeCell ref="E219:F219"/>
    <mergeCell ref="H219:J219"/>
    <mergeCell ref="C220:D220"/>
    <mergeCell ref="E220:F220"/>
    <mergeCell ref="H220:J220"/>
    <mergeCell ref="C221:D221"/>
    <mergeCell ref="E221:F221"/>
    <mergeCell ref="H221:J221"/>
    <mergeCell ref="C222:D222"/>
    <mergeCell ref="E222:F222"/>
    <mergeCell ref="H222:J222"/>
    <mergeCell ref="C223:D223"/>
    <mergeCell ref="E223:F223"/>
    <mergeCell ref="H223:J223"/>
    <mergeCell ref="C224:D224"/>
    <mergeCell ref="E224:F224"/>
    <mergeCell ref="H224:J224"/>
    <mergeCell ref="C225:D225"/>
    <mergeCell ref="E225:F225"/>
    <mergeCell ref="H225:J225"/>
    <mergeCell ref="C226:D226"/>
    <mergeCell ref="E226:F226"/>
    <mergeCell ref="H226:J226"/>
    <mergeCell ref="C227:D227"/>
    <mergeCell ref="E227:F227"/>
    <mergeCell ref="H227:J227"/>
    <mergeCell ref="C228:D228"/>
    <mergeCell ref="E228:F228"/>
    <mergeCell ref="H228:J228"/>
    <mergeCell ref="C229:D229"/>
    <mergeCell ref="E229:F229"/>
    <mergeCell ref="H229:J229"/>
    <mergeCell ref="C230:D230"/>
    <mergeCell ref="E230:F230"/>
    <mergeCell ref="H230:J230"/>
    <mergeCell ref="C231:D231"/>
    <mergeCell ref="E231:F231"/>
    <mergeCell ref="H231:J231"/>
    <mergeCell ref="C232:D232"/>
    <mergeCell ref="E232:F232"/>
    <mergeCell ref="H232:J232"/>
    <mergeCell ref="C233:D233"/>
    <mergeCell ref="E233:F233"/>
    <mergeCell ref="H233:J233"/>
    <mergeCell ref="C234:D234"/>
    <mergeCell ref="E234:F234"/>
    <mergeCell ref="H234:J234"/>
    <mergeCell ref="C237:D237"/>
    <mergeCell ref="E237:F237"/>
    <mergeCell ref="H237:J237"/>
    <mergeCell ref="C235:D235"/>
    <mergeCell ref="E235:F235"/>
    <mergeCell ref="H235:J235"/>
    <mergeCell ref="C236:D236"/>
    <mergeCell ref="E236:F236"/>
    <mergeCell ref="H236:J236"/>
    <mergeCell ref="C238:D238"/>
    <mergeCell ref="E238:F238"/>
    <mergeCell ref="H238:J238"/>
    <mergeCell ref="C239:D239"/>
    <mergeCell ref="E239:F239"/>
    <mergeCell ref="H239:J239"/>
    <mergeCell ref="C240:D240"/>
    <mergeCell ref="E240:F240"/>
    <mergeCell ref="H240:J240"/>
    <mergeCell ref="C241:D241"/>
    <mergeCell ref="E241:F241"/>
    <mergeCell ref="H241:J241"/>
    <mergeCell ref="C242:D242"/>
    <mergeCell ref="E242:F242"/>
    <mergeCell ref="H242:J242"/>
    <mergeCell ref="C243:D243"/>
    <mergeCell ref="E243:F243"/>
    <mergeCell ref="H243:J243"/>
    <mergeCell ref="C244:D244"/>
    <mergeCell ref="E244:F244"/>
    <mergeCell ref="H244:J244"/>
    <mergeCell ref="C245:D245"/>
    <mergeCell ref="E245:F245"/>
    <mergeCell ref="H245:J245"/>
    <mergeCell ref="C246:D246"/>
    <mergeCell ref="E246:F246"/>
    <mergeCell ref="H246:J246"/>
    <mergeCell ref="C247:D247"/>
    <mergeCell ref="E247:F247"/>
    <mergeCell ref="H247:J247"/>
    <mergeCell ref="C248:D248"/>
    <mergeCell ref="E248:F248"/>
    <mergeCell ref="H248:J248"/>
    <mergeCell ref="C249:D249"/>
    <mergeCell ref="E249:F249"/>
    <mergeCell ref="H249:J249"/>
    <mergeCell ref="C250:D250"/>
    <mergeCell ref="E250:F250"/>
    <mergeCell ref="H250:J250"/>
    <mergeCell ref="C251:D251"/>
    <mergeCell ref="E251:F251"/>
    <mergeCell ref="H251:J251"/>
    <mergeCell ref="C252:D252"/>
    <mergeCell ref="E252:F252"/>
    <mergeCell ref="H252:J252"/>
    <mergeCell ref="C253:D253"/>
    <mergeCell ref="E253:F253"/>
    <mergeCell ref="H253:J253"/>
    <mergeCell ref="C254:D254"/>
    <mergeCell ref="E254:F254"/>
    <mergeCell ref="H254:J254"/>
    <mergeCell ref="C255:D255"/>
    <mergeCell ref="E255:F255"/>
    <mergeCell ref="H255:J255"/>
    <mergeCell ref="C256:D256"/>
    <mergeCell ref="E256:F256"/>
    <mergeCell ref="H256:J256"/>
    <mergeCell ref="C257:D257"/>
    <mergeCell ref="E257:F257"/>
    <mergeCell ref="H257:J257"/>
    <mergeCell ref="C258:D258"/>
    <mergeCell ref="E258:F258"/>
    <mergeCell ref="H258:J258"/>
    <mergeCell ref="C259:D259"/>
    <mergeCell ref="E259:F259"/>
    <mergeCell ref="H259:J259"/>
    <mergeCell ref="C260:D260"/>
    <mergeCell ref="E260:F260"/>
    <mergeCell ref="H260:J260"/>
    <mergeCell ref="C261:D261"/>
    <mergeCell ref="E261:F261"/>
    <mergeCell ref="H261:J261"/>
    <mergeCell ref="C262:D262"/>
    <mergeCell ref="E262:F262"/>
    <mergeCell ref="H262:J262"/>
    <mergeCell ref="C263:D263"/>
    <mergeCell ref="E263:F263"/>
    <mergeCell ref="H263:J263"/>
    <mergeCell ref="C264:D264"/>
    <mergeCell ref="E264:F264"/>
    <mergeCell ref="H264:J264"/>
    <mergeCell ref="C265:D265"/>
    <mergeCell ref="E265:F265"/>
    <mergeCell ref="H265:J265"/>
    <mergeCell ref="C266:D266"/>
    <mergeCell ref="E266:F266"/>
    <mergeCell ref="H266:J266"/>
    <mergeCell ref="C267:D267"/>
    <mergeCell ref="E267:F267"/>
    <mergeCell ref="H267:J267"/>
    <mergeCell ref="C268:D268"/>
    <mergeCell ref="E268:F268"/>
    <mergeCell ref="H268:J268"/>
    <mergeCell ref="C269:D269"/>
    <mergeCell ref="E269:F269"/>
    <mergeCell ref="H269:J269"/>
    <mergeCell ref="C270:D270"/>
    <mergeCell ref="E270:F270"/>
    <mergeCell ref="H270:J270"/>
    <mergeCell ref="C271:D271"/>
    <mergeCell ref="E271:F271"/>
    <mergeCell ref="H271:J271"/>
    <mergeCell ref="C272:D272"/>
    <mergeCell ref="E272:F272"/>
    <mergeCell ref="H272:J272"/>
    <mergeCell ref="C273:D273"/>
    <mergeCell ref="E273:F273"/>
    <mergeCell ref="H273:J273"/>
    <mergeCell ref="C274:D274"/>
    <mergeCell ref="E274:F274"/>
    <mergeCell ref="H274:J274"/>
    <mergeCell ref="C275:D275"/>
    <mergeCell ref="E275:F275"/>
    <mergeCell ref="H275:J275"/>
    <mergeCell ref="C276:D276"/>
    <mergeCell ref="E276:F276"/>
    <mergeCell ref="H276:J276"/>
    <mergeCell ref="C277:D277"/>
    <mergeCell ref="E277:F277"/>
    <mergeCell ref="H277:J277"/>
    <mergeCell ref="C278:D278"/>
    <mergeCell ref="E278:F278"/>
    <mergeCell ref="H278:J278"/>
    <mergeCell ref="C279:D279"/>
    <mergeCell ref="E279:F279"/>
    <mergeCell ref="H279:J279"/>
    <mergeCell ref="C280:D280"/>
    <mergeCell ref="E280:F280"/>
    <mergeCell ref="H280:J280"/>
    <mergeCell ref="C281:D281"/>
    <mergeCell ref="E281:F281"/>
    <mergeCell ref="H281:J281"/>
    <mergeCell ref="C282:D282"/>
    <mergeCell ref="E282:F282"/>
    <mergeCell ref="H282:J282"/>
    <mergeCell ref="C283:D283"/>
    <mergeCell ref="E283:F283"/>
    <mergeCell ref="H283:J283"/>
    <mergeCell ref="C284:D284"/>
    <mergeCell ref="E284:F284"/>
    <mergeCell ref="H284:J284"/>
    <mergeCell ref="C285:D285"/>
    <mergeCell ref="E285:F285"/>
    <mergeCell ref="H285:J285"/>
    <mergeCell ref="C286:D286"/>
    <mergeCell ref="E286:F286"/>
    <mergeCell ref="H286:J286"/>
    <mergeCell ref="C287:D287"/>
    <mergeCell ref="E287:F287"/>
    <mergeCell ref="H287:J287"/>
    <mergeCell ref="C288:D288"/>
    <mergeCell ref="E288:F288"/>
    <mergeCell ref="H288:J288"/>
    <mergeCell ref="C289:D289"/>
    <mergeCell ref="E289:F289"/>
    <mergeCell ref="H289:J289"/>
    <mergeCell ref="C290:D290"/>
    <mergeCell ref="E290:F290"/>
    <mergeCell ref="H290:J290"/>
    <mergeCell ref="C291:D291"/>
    <mergeCell ref="E291:F291"/>
    <mergeCell ref="H291:J291"/>
    <mergeCell ref="C292:D292"/>
    <mergeCell ref="E292:F292"/>
    <mergeCell ref="H292:J292"/>
    <mergeCell ref="C293:D293"/>
    <mergeCell ref="E293:F293"/>
    <mergeCell ref="H293:J293"/>
    <mergeCell ref="C294:D294"/>
    <mergeCell ref="E294:F294"/>
    <mergeCell ref="H294:J294"/>
    <mergeCell ref="C295:D295"/>
    <mergeCell ref="E295:F295"/>
    <mergeCell ref="H295:J295"/>
    <mergeCell ref="C296:D296"/>
    <mergeCell ref="E296:F296"/>
    <mergeCell ref="H296:J296"/>
    <mergeCell ref="C297:D297"/>
    <mergeCell ref="E297:F297"/>
    <mergeCell ref="H297:J297"/>
    <mergeCell ref="C298:D298"/>
    <mergeCell ref="E298:F298"/>
    <mergeCell ref="H298:J298"/>
    <mergeCell ref="C299:D299"/>
    <mergeCell ref="E299:F299"/>
    <mergeCell ref="H299:J299"/>
    <mergeCell ref="C300:D300"/>
    <mergeCell ref="E300:F300"/>
    <mergeCell ref="H300:J300"/>
    <mergeCell ref="C301:D301"/>
    <mergeCell ref="E301:F301"/>
    <mergeCell ref="H301:J301"/>
    <mergeCell ref="C302:D302"/>
    <mergeCell ref="E302:F302"/>
    <mergeCell ref="H302:J302"/>
    <mergeCell ref="C303:D303"/>
    <mergeCell ref="E303:F303"/>
    <mergeCell ref="H303:J303"/>
    <mergeCell ref="C304:D304"/>
    <mergeCell ref="E304:F304"/>
    <mergeCell ref="H304:J304"/>
    <mergeCell ref="C305:D305"/>
    <mergeCell ref="E305:F305"/>
    <mergeCell ref="H305:J305"/>
    <mergeCell ref="C306:D306"/>
    <mergeCell ref="E306:F306"/>
    <mergeCell ref="H306:J306"/>
    <mergeCell ref="C307:D307"/>
    <mergeCell ref="E307:F307"/>
    <mergeCell ref="H307:J307"/>
    <mergeCell ref="C308:D308"/>
    <mergeCell ref="E308:F308"/>
    <mergeCell ref="H308:J308"/>
    <mergeCell ref="C309:D309"/>
    <mergeCell ref="E309:F309"/>
    <mergeCell ref="H309:J309"/>
    <mergeCell ref="C310:D310"/>
    <mergeCell ref="E310:F310"/>
    <mergeCell ref="H310:J310"/>
    <mergeCell ref="C311:D311"/>
    <mergeCell ref="E311:F311"/>
    <mergeCell ref="H311:J311"/>
    <mergeCell ref="C312:D312"/>
    <mergeCell ref="E312:F312"/>
    <mergeCell ref="H312:J312"/>
    <mergeCell ref="C313:D313"/>
    <mergeCell ref="E313:F313"/>
    <mergeCell ref="H313:J313"/>
    <mergeCell ref="C314:D314"/>
    <mergeCell ref="E314:F314"/>
    <mergeCell ref="H314:J314"/>
    <mergeCell ref="C315:D315"/>
    <mergeCell ref="E315:F315"/>
    <mergeCell ref="H315:J315"/>
    <mergeCell ref="C316:D316"/>
    <mergeCell ref="E316:F316"/>
    <mergeCell ref="H316:J316"/>
    <mergeCell ref="C317:D317"/>
    <mergeCell ref="E317:F317"/>
    <mergeCell ref="H317:J317"/>
    <mergeCell ref="C320:D320"/>
    <mergeCell ref="E320:F320"/>
    <mergeCell ref="H320:J320"/>
    <mergeCell ref="C318:D318"/>
    <mergeCell ref="E318:F318"/>
    <mergeCell ref="H318:J318"/>
    <mergeCell ref="C319:D319"/>
    <mergeCell ref="E319:F319"/>
    <mergeCell ref="H319:J319"/>
    <mergeCell ref="C321:D321"/>
    <mergeCell ref="E321:F321"/>
    <mergeCell ref="H321:J321"/>
    <mergeCell ref="C322:D322"/>
    <mergeCell ref="E322:F322"/>
    <mergeCell ref="H322:J322"/>
    <mergeCell ref="C323:D323"/>
    <mergeCell ref="E323:F323"/>
    <mergeCell ref="H323:J323"/>
    <mergeCell ref="C324:D324"/>
    <mergeCell ref="E324:F324"/>
    <mergeCell ref="H324:J324"/>
    <mergeCell ref="C325:D325"/>
    <mergeCell ref="E325:F325"/>
    <mergeCell ref="H325:J325"/>
    <mergeCell ref="C326:D326"/>
    <mergeCell ref="E326:F326"/>
    <mergeCell ref="H326:J326"/>
    <mergeCell ref="C327:D327"/>
    <mergeCell ref="E327:F327"/>
    <mergeCell ref="H327:J327"/>
    <mergeCell ref="C328:D328"/>
    <mergeCell ref="E328:F328"/>
    <mergeCell ref="H328:J328"/>
    <mergeCell ref="C329:D329"/>
    <mergeCell ref="E329:F329"/>
    <mergeCell ref="H329:J329"/>
    <mergeCell ref="C330:D330"/>
    <mergeCell ref="E330:F330"/>
    <mergeCell ref="H330:J330"/>
    <mergeCell ref="C331:D331"/>
    <mergeCell ref="E331:F331"/>
    <mergeCell ref="H331:J331"/>
    <mergeCell ref="C332:D332"/>
    <mergeCell ref="E332:F332"/>
    <mergeCell ref="H332:J332"/>
    <mergeCell ref="C333:D333"/>
    <mergeCell ref="E333:F333"/>
    <mergeCell ref="H333:J333"/>
    <mergeCell ref="C334:D334"/>
    <mergeCell ref="E334:F334"/>
    <mergeCell ref="H334:J334"/>
    <mergeCell ref="C335:D335"/>
    <mergeCell ref="E335:F335"/>
    <mergeCell ref="H335:J335"/>
    <mergeCell ref="C336:D336"/>
    <mergeCell ref="E336:F336"/>
    <mergeCell ref="H336:J336"/>
    <mergeCell ref="C337:D337"/>
    <mergeCell ref="E337:F337"/>
    <mergeCell ref="H337:J337"/>
    <mergeCell ref="C338:D338"/>
    <mergeCell ref="E338:F338"/>
    <mergeCell ref="H338:J338"/>
    <mergeCell ref="C339:D339"/>
    <mergeCell ref="E339:F339"/>
    <mergeCell ref="H339:J339"/>
    <mergeCell ref="C340:D340"/>
    <mergeCell ref="E340:F340"/>
    <mergeCell ref="H340:J340"/>
    <mergeCell ref="C341:D341"/>
    <mergeCell ref="E341:F341"/>
    <mergeCell ref="H341:J341"/>
    <mergeCell ref="C342:D342"/>
    <mergeCell ref="E342:F342"/>
    <mergeCell ref="H342:J342"/>
    <mergeCell ref="C343:D343"/>
    <mergeCell ref="E343:F343"/>
    <mergeCell ref="H343:J343"/>
    <mergeCell ref="C344:D344"/>
    <mergeCell ref="E344:F344"/>
    <mergeCell ref="H344:J344"/>
    <mergeCell ref="C345:D345"/>
    <mergeCell ref="E345:F345"/>
    <mergeCell ref="H345:J345"/>
    <mergeCell ref="C346:D346"/>
    <mergeCell ref="E346:F346"/>
    <mergeCell ref="H346:J346"/>
    <mergeCell ref="C347:D347"/>
    <mergeCell ref="E347:F347"/>
    <mergeCell ref="H347:J347"/>
    <mergeCell ref="C348:D348"/>
    <mergeCell ref="E348:F348"/>
    <mergeCell ref="H348:J348"/>
    <mergeCell ref="C349:D349"/>
    <mergeCell ref="E349:F349"/>
    <mergeCell ref="H349:J349"/>
    <mergeCell ref="C350:D350"/>
    <mergeCell ref="E350:F350"/>
    <mergeCell ref="H350:J350"/>
    <mergeCell ref="C351:D351"/>
    <mergeCell ref="E351:F351"/>
    <mergeCell ref="H351:J351"/>
    <mergeCell ref="C352:D352"/>
    <mergeCell ref="E352:F352"/>
    <mergeCell ref="H352:J352"/>
    <mergeCell ref="C353:D353"/>
    <mergeCell ref="E353:F353"/>
    <mergeCell ref="H353:J353"/>
    <mergeCell ref="C354:D354"/>
    <mergeCell ref="E354:F354"/>
    <mergeCell ref="H354:J354"/>
    <mergeCell ref="C355:D355"/>
    <mergeCell ref="E355:F355"/>
    <mergeCell ref="H355:J355"/>
    <mergeCell ref="C356:D356"/>
    <mergeCell ref="E356:F356"/>
    <mergeCell ref="H356:J356"/>
    <mergeCell ref="C357:D357"/>
    <mergeCell ref="E357:F357"/>
    <mergeCell ref="H357:J357"/>
    <mergeCell ref="C360:D360"/>
    <mergeCell ref="E360:F360"/>
    <mergeCell ref="H360:J360"/>
    <mergeCell ref="C358:D358"/>
    <mergeCell ref="E358:F358"/>
    <mergeCell ref="H358:J358"/>
    <mergeCell ref="C359:D359"/>
    <mergeCell ref="E359:F359"/>
    <mergeCell ref="H359:J359"/>
    <mergeCell ref="C361:D361"/>
    <mergeCell ref="E361:F361"/>
    <mergeCell ref="H361:J361"/>
    <mergeCell ref="C362:D362"/>
    <mergeCell ref="E362:F362"/>
    <mergeCell ref="H362:J362"/>
    <mergeCell ref="C363:D363"/>
    <mergeCell ref="E363:F363"/>
    <mergeCell ref="H363:J363"/>
    <mergeCell ref="C364:D364"/>
    <mergeCell ref="E364:F364"/>
    <mergeCell ref="H364:J364"/>
    <mergeCell ref="C365:D365"/>
    <mergeCell ref="E365:F365"/>
    <mergeCell ref="H365:J365"/>
    <mergeCell ref="C366:D366"/>
    <mergeCell ref="E366:F366"/>
    <mergeCell ref="H366:J366"/>
    <mergeCell ref="C367:D367"/>
    <mergeCell ref="E367:F367"/>
    <mergeCell ref="H367:J367"/>
    <mergeCell ref="C368:D368"/>
    <mergeCell ref="E368:F368"/>
    <mergeCell ref="H368:J368"/>
    <mergeCell ref="C369:D369"/>
    <mergeCell ref="E369:F369"/>
    <mergeCell ref="H369:J369"/>
    <mergeCell ref="C370:D370"/>
    <mergeCell ref="E370:F370"/>
    <mergeCell ref="H370:J370"/>
    <mergeCell ref="C371:D371"/>
    <mergeCell ref="E371:F371"/>
    <mergeCell ref="H371:J371"/>
    <mergeCell ref="C372:D372"/>
    <mergeCell ref="E372:F372"/>
    <mergeCell ref="H372:J372"/>
    <mergeCell ref="C373:D373"/>
    <mergeCell ref="E373:F373"/>
    <mergeCell ref="H373:J373"/>
    <mergeCell ref="C374:D374"/>
    <mergeCell ref="E374:F374"/>
    <mergeCell ref="H374:J374"/>
    <mergeCell ref="C375:D375"/>
    <mergeCell ref="E375:F375"/>
    <mergeCell ref="H375:J375"/>
    <mergeCell ref="C376:D376"/>
    <mergeCell ref="E376:F376"/>
    <mergeCell ref="H376:J376"/>
    <mergeCell ref="C377:D377"/>
    <mergeCell ref="E377:F377"/>
    <mergeCell ref="H377:J377"/>
    <mergeCell ref="C378:D378"/>
    <mergeCell ref="E378:F378"/>
    <mergeCell ref="H378:J378"/>
    <mergeCell ref="C379:D379"/>
    <mergeCell ref="E379:F379"/>
    <mergeCell ref="H379:J379"/>
    <mergeCell ref="C380:D380"/>
    <mergeCell ref="E380:F380"/>
    <mergeCell ref="H380:J380"/>
    <mergeCell ref="C381:D381"/>
    <mergeCell ref="E381:F381"/>
    <mergeCell ref="H381:J381"/>
    <mergeCell ref="C382:D382"/>
    <mergeCell ref="E382:F382"/>
    <mergeCell ref="H382:J382"/>
    <mergeCell ref="C383:D383"/>
    <mergeCell ref="E383:F383"/>
    <mergeCell ref="H383:J383"/>
    <mergeCell ref="C384:D384"/>
    <mergeCell ref="E384:F384"/>
    <mergeCell ref="H384:J384"/>
    <mergeCell ref="C385:D385"/>
    <mergeCell ref="E385:F385"/>
    <mergeCell ref="H385:J385"/>
    <mergeCell ref="C386:D386"/>
    <mergeCell ref="E386:F386"/>
    <mergeCell ref="H386:J386"/>
    <mergeCell ref="C387:D387"/>
    <mergeCell ref="E387:F387"/>
    <mergeCell ref="H387:J387"/>
    <mergeCell ref="C388:D388"/>
    <mergeCell ref="E388:F388"/>
    <mergeCell ref="H388:J388"/>
    <mergeCell ref="C389:D389"/>
    <mergeCell ref="E389:F389"/>
    <mergeCell ref="H389:J389"/>
    <mergeCell ref="C390:D390"/>
    <mergeCell ref="E390:F390"/>
    <mergeCell ref="H390:J390"/>
    <mergeCell ref="C391:D391"/>
    <mergeCell ref="E391:F391"/>
    <mergeCell ref="H391:J391"/>
    <mergeCell ref="C392:D392"/>
    <mergeCell ref="E392:F392"/>
    <mergeCell ref="H392:J392"/>
    <mergeCell ref="C393:D393"/>
    <mergeCell ref="E393:F393"/>
    <mergeCell ref="H393:J393"/>
    <mergeCell ref="C394:D394"/>
    <mergeCell ref="E394:F394"/>
    <mergeCell ref="H394:J394"/>
    <mergeCell ref="C395:D395"/>
    <mergeCell ref="E395:F395"/>
    <mergeCell ref="H395:J395"/>
    <mergeCell ref="C396:D396"/>
    <mergeCell ref="E396:F396"/>
    <mergeCell ref="H396:J396"/>
    <mergeCell ref="C397:D397"/>
    <mergeCell ref="E397:F397"/>
    <mergeCell ref="H397:J397"/>
    <mergeCell ref="C398:D398"/>
    <mergeCell ref="E398:F398"/>
    <mergeCell ref="H398:J398"/>
    <mergeCell ref="C399:D399"/>
    <mergeCell ref="E399:F399"/>
    <mergeCell ref="H399:J399"/>
    <mergeCell ref="C400:D400"/>
    <mergeCell ref="E400:F400"/>
    <mergeCell ref="H400:J400"/>
    <mergeCell ref="C401:D401"/>
    <mergeCell ref="E401:F401"/>
    <mergeCell ref="H401:J401"/>
    <mergeCell ref="C402:D402"/>
    <mergeCell ref="E402:F402"/>
    <mergeCell ref="H402:J402"/>
    <mergeCell ref="C403:D403"/>
    <mergeCell ref="E403:F403"/>
    <mergeCell ref="H403:J403"/>
    <mergeCell ref="C404:D404"/>
    <mergeCell ref="E404:F404"/>
    <mergeCell ref="H404:J404"/>
    <mergeCell ref="C405:D405"/>
    <mergeCell ref="E405:F405"/>
    <mergeCell ref="H405:J405"/>
    <mergeCell ref="C406:D406"/>
    <mergeCell ref="E406:F406"/>
    <mergeCell ref="H406:J406"/>
    <mergeCell ref="C407:D407"/>
    <mergeCell ref="E407:F407"/>
    <mergeCell ref="H407:J407"/>
    <mergeCell ref="C408:D408"/>
    <mergeCell ref="E408:F408"/>
    <mergeCell ref="H408:J408"/>
    <mergeCell ref="C409:D409"/>
    <mergeCell ref="E409:F409"/>
    <mergeCell ref="H409:J409"/>
    <mergeCell ref="C410:D410"/>
    <mergeCell ref="E410:F410"/>
    <mergeCell ref="H410:J410"/>
    <mergeCell ref="C411:D411"/>
    <mergeCell ref="E411:F411"/>
    <mergeCell ref="H411:J411"/>
    <mergeCell ref="C412:D412"/>
    <mergeCell ref="E412:F412"/>
    <mergeCell ref="H412:J412"/>
    <mergeCell ref="C413:D413"/>
    <mergeCell ref="E413:F413"/>
    <mergeCell ref="H413:J413"/>
    <mergeCell ref="C414:D414"/>
    <mergeCell ref="E414:F414"/>
    <mergeCell ref="H414:J414"/>
    <mergeCell ref="C415:D415"/>
    <mergeCell ref="E415:F415"/>
    <mergeCell ref="H415:J415"/>
    <mergeCell ref="C416:D416"/>
    <mergeCell ref="E416:F416"/>
    <mergeCell ref="H416:J416"/>
    <mergeCell ref="C417:D417"/>
    <mergeCell ref="E417:F417"/>
    <mergeCell ref="H417:J417"/>
    <mergeCell ref="C418:D418"/>
    <mergeCell ref="E418:F418"/>
    <mergeCell ref="H418:J418"/>
    <mergeCell ref="C419:D419"/>
    <mergeCell ref="E419:F419"/>
    <mergeCell ref="H419:J419"/>
    <mergeCell ref="C420:D420"/>
    <mergeCell ref="E420:F420"/>
    <mergeCell ref="H420:J420"/>
    <mergeCell ref="C421:D421"/>
    <mergeCell ref="E421:F421"/>
    <mergeCell ref="H421:J421"/>
    <mergeCell ref="C422:D422"/>
    <mergeCell ref="E422:F422"/>
    <mergeCell ref="H422:J422"/>
    <mergeCell ref="C423:D423"/>
    <mergeCell ref="E423:F423"/>
    <mergeCell ref="H423:J423"/>
    <mergeCell ref="C424:D424"/>
    <mergeCell ref="E424:F424"/>
    <mergeCell ref="H424:J424"/>
    <mergeCell ref="C425:D425"/>
    <mergeCell ref="E425:F425"/>
    <mergeCell ref="H425:J425"/>
    <mergeCell ref="C426:D426"/>
    <mergeCell ref="E426:F426"/>
    <mergeCell ref="H426:J426"/>
    <mergeCell ref="C427:D427"/>
    <mergeCell ref="E427:F427"/>
    <mergeCell ref="H427:J427"/>
    <mergeCell ref="C428:D428"/>
    <mergeCell ref="E428:F428"/>
    <mergeCell ref="H428:J428"/>
    <mergeCell ref="C429:D429"/>
    <mergeCell ref="E429:F429"/>
    <mergeCell ref="H429:J429"/>
    <mergeCell ref="C430:D430"/>
    <mergeCell ref="E430:F430"/>
    <mergeCell ref="H430:J430"/>
    <mergeCell ref="C431:D431"/>
    <mergeCell ref="E431:F431"/>
    <mergeCell ref="H431:J431"/>
    <mergeCell ref="C432:D432"/>
    <mergeCell ref="E432:F432"/>
    <mergeCell ref="H432:J432"/>
    <mergeCell ref="C433:D433"/>
    <mergeCell ref="E433:F433"/>
    <mergeCell ref="H433:J433"/>
    <mergeCell ref="C436:D436"/>
    <mergeCell ref="E436:F436"/>
    <mergeCell ref="H436:J436"/>
    <mergeCell ref="C434:D434"/>
    <mergeCell ref="E434:F434"/>
    <mergeCell ref="H434:J434"/>
    <mergeCell ref="C435:D435"/>
    <mergeCell ref="E435:F435"/>
    <mergeCell ref="H435:J435"/>
    <mergeCell ref="C437:D437"/>
    <mergeCell ref="E437:F437"/>
    <mergeCell ref="H437:J437"/>
    <mergeCell ref="C438:D438"/>
    <mergeCell ref="E438:F438"/>
    <mergeCell ref="H438:J438"/>
    <mergeCell ref="C439:D439"/>
    <mergeCell ref="E439:F439"/>
    <mergeCell ref="H439:J439"/>
    <mergeCell ref="C440:D440"/>
    <mergeCell ref="E440:F440"/>
    <mergeCell ref="H440:J440"/>
    <mergeCell ref="C441:D441"/>
    <mergeCell ref="E441:F441"/>
    <mergeCell ref="H441:J441"/>
    <mergeCell ref="C442:D442"/>
    <mergeCell ref="E442:F442"/>
    <mergeCell ref="H442:J442"/>
    <mergeCell ref="C443:D443"/>
    <mergeCell ref="E443:F443"/>
    <mergeCell ref="H443:J443"/>
    <mergeCell ref="C444:D444"/>
    <mergeCell ref="E444:F444"/>
    <mergeCell ref="H444:J444"/>
    <mergeCell ref="C445:D445"/>
    <mergeCell ref="E445:F445"/>
    <mergeCell ref="H445:J445"/>
    <mergeCell ref="C446:D446"/>
    <mergeCell ref="E446:F446"/>
    <mergeCell ref="H446:J446"/>
    <mergeCell ref="C447:D447"/>
    <mergeCell ref="E447:F447"/>
    <mergeCell ref="H447:J447"/>
    <mergeCell ref="C448:D448"/>
    <mergeCell ref="E448:F448"/>
    <mergeCell ref="H448:J448"/>
    <mergeCell ref="C449:D449"/>
    <mergeCell ref="E449:F449"/>
    <mergeCell ref="H449:J449"/>
    <mergeCell ref="C450:D450"/>
    <mergeCell ref="E450:F450"/>
    <mergeCell ref="H450:J450"/>
    <mergeCell ref="C451:D451"/>
    <mergeCell ref="E451:F451"/>
    <mergeCell ref="H451:J451"/>
    <mergeCell ref="C452:D452"/>
    <mergeCell ref="E452:F452"/>
    <mergeCell ref="H452:J452"/>
    <mergeCell ref="C453:D453"/>
    <mergeCell ref="E453:F453"/>
    <mergeCell ref="H453:J453"/>
    <mergeCell ref="C454:D454"/>
    <mergeCell ref="E454:F454"/>
    <mergeCell ref="H454:J454"/>
    <mergeCell ref="C455:D455"/>
    <mergeCell ref="E455:F455"/>
    <mergeCell ref="H455:J455"/>
    <mergeCell ref="C456:D456"/>
    <mergeCell ref="E456:F456"/>
    <mergeCell ref="H456:J456"/>
    <mergeCell ref="C457:D457"/>
    <mergeCell ref="E457:F457"/>
    <mergeCell ref="H457:J457"/>
    <mergeCell ref="C458:D458"/>
    <mergeCell ref="E458:F458"/>
    <mergeCell ref="H458:J458"/>
    <mergeCell ref="C459:D459"/>
    <mergeCell ref="E459:F459"/>
    <mergeCell ref="H459:J459"/>
    <mergeCell ref="C460:D460"/>
    <mergeCell ref="E460:F460"/>
    <mergeCell ref="H460:J460"/>
    <mergeCell ref="C461:D461"/>
    <mergeCell ref="E461:F461"/>
    <mergeCell ref="H461:J461"/>
    <mergeCell ref="C462:D462"/>
    <mergeCell ref="E462:F462"/>
    <mergeCell ref="H462:J462"/>
    <mergeCell ref="C463:D463"/>
    <mergeCell ref="E463:F463"/>
    <mergeCell ref="H463:J463"/>
    <mergeCell ref="C464:D464"/>
    <mergeCell ref="E464:F464"/>
    <mergeCell ref="H464:J464"/>
    <mergeCell ref="C465:D465"/>
    <mergeCell ref="E465:F465"/>
    <mergeCell ref="H465:J465"/>
    <mergeCell ref="C466:D466"/>
    <mergeCell ref="E466:F466"/>
    <mergeCell ref="H466:J466"/>
    <mergeCell ref="C467:D467"/>
    <mergeCell ref="E467:F467"/>
    <mergeCell ref="H467:J467"/>
    <mergeCell ref="C468:D468"/>
    <mergeCell ref="E468:F468"/>
    <mergeCell ref="H468:J468"/>
    <mergeCell ref="C469:D469"/>
    <mergeCell ref="E469:F469"/>
    <mergeCell ref="H469:J469"/>
    <mergeCell ref="C470:D470"/>
    <mergeCell ref="E470:F470"/>
    <mergeCell ref="H470:J470"/>
    <mergeCell ref="C471:D471"/>
    <mergeCell ref="E471:F471"/>
    <mergeCell ref="H471:J471"/>
    <mergeCell ref="C472:D472"/>
    <mergeCell ref="E472:F472"/>
    <mergeCell ref="H472:J472"/>
    <mergeCell ref="C473:D473"/>
    <mergeCell ref="E473:F473"/>
    <mergeCell ref="H473:J473"/>
    <mergeCell ref="C474:D474"/>
    <mergeCell ref="E474:F474"/>
    <mergeCell ref="H474:J474"/>
    <mergeCell ref="C475:D475"/>
    <mergeCell ref="E475:F475"/>
    <mergeCell ref="H475:J475"/>
    <mergeCell ref="C476:D476"/>
    <mergeCell ref="E476:F476"/>
    <mergeCell ref="H476:J476"/>
    <mergeCell ref="C477:D477"/>
    <mergeCell ref="E477:F477"/>
    <mergeCell ref="H477:J477"/>
    <mergeCell ref="C478:D478"/>
    <mergeCell ref="E478:F478"/>
    <mergeCell ref="H478:J478"/>
    <mergeCell ref="C479:D479"/>
    <mergeCell ref="E479:F479"/>
    <mergeCell ref="H479:J479"/>
    <mergeCell ref="C480:D480"/>
    <mergeCell ref="E480:F480"/>
    <mergeCell ref="H480:J480"/>
    <mergeCell ref="C481:D481"/>
    <mergeCell ref="E481:F481"/>
    <mergeCell ref="H481:J481"/>
    <mergeCell ref="C482:D482"/>
    <mergeCell ref="E482:F482"/>
    <mergeCell ref="H482:J482"/>
    <mergeCell ref="C483:D483"/>
    <mergeCell ref="E483:F483"/>
    <mergeCell ref="H483:J483"/>
    <mergeCell ref="C484:D484"/>
    <mergeCell ref="E484:F484"/>
    <mergeCell ref="H484:J484"/>
    <mergeCell ref="C485:D485"/>
    <mergeCell ref="E485:F485"/>
    <mergeCell ref="H485:J485"/>
    <mergeCell ref="C486:D486"/>
    <mergeCell ref="E486:F486"/>
    <mergeCell ref="H486:J486"/>
    <mergeCell ref="C487:D487"/>
    <mergeCell ref="E487:F487"/>
    <mergeCell ref="H487:J487"/>
    <mergeCell ref="C488:D488"/>
    <mergeCell ref="E488:F488"/>
    <mergeCell ref="H488:J488"/>
    <mergeCell ref="C489:D489"/>
    <mergeCell ref="E489:F489"/>
    <mergeCell ref="H489:J489"/>
    <mergeCell ref="C490:D490"/>
    <mergeCell ref="E490:F490"/>
    <mergeCell ref="H490:J490"/>
    <mergeCell ref="C491:D491"/>
    <mergeCell ref="E491:F491"/>
    <mergeCell ref="H491:J491"/>
    <mergeCell ref="C492:D492"/>
    <mergeCell ref="E492:F492"/>
    <mergeCell ref="H492:J492"/>
    <mergeCell ref="C493:D493"/>
    <mergeCell ref="E493:F493"/>
    <mergeCell ref="H493:J493"/>
    <mergeCell ref="C494:D494"/>
    <mergeCell ref="E494:F494"/>
    <mergeCell ref="H494:J494"/>
    <mergeCell ref="C495:D495"/>
    <mergeCell ref="E495:F495"/>
    <mergeCell ref="H495:J495"/>
    <mergeCell ref="C496:D496"/>
    <mergeCell ref="E496:F496"/>
    <mergeCell ref="H496:J496"/>
    <mergeCell ref="C497:D497"/>
    <mergeCell ref="E497:F497"/>
    <mergeCell ref="H497:J497"/>
    <mergeCell ref="C498:D498"/>
    <mergeCell ref="E498:F498"/>
    <mergeCell ref="H498:J498"/>
    <mergeCell ref="C499:D499"/>
    <mergeCell ref="E499:F499"/>
    <mergeCell ref="H499:J499"/>
    <mergeCell ref="C500:D500"/>
    <mergeCell ref="E500:F500"/>
    <mergeCell ref="H500:J500"/>
    <mergeCell ref="C501:D501"/>
    <mergeCell ref="E501:F501"/>
    <mergeCell ref="H501:J501"/>
    <mergeCell ref="C502:D502"/>
    <mergeCell ref="E502:F502"/>
    <mergeCell ref="H502:J502"/>
    <mergeCell ref="C503:D503"/>
    <mergeCell ref="E503:F503"/>
    <mergeCell ref="H503:J503"/>
    <mergeCell ref="C504:D504"/>
    <mergeCell ref="E504:F504"/>
    <mergeCell ref="H504:J504"/>
    <mergeCell ref="C505:D505"/>
    <mergeCell ref="E505:F505"/>
    <mergeCell ref="H505:J505"/>
    <mergeCell ref="C506:D506"/>
    <mergeCell ref="E506:F506"/>
    <mergeCell ref="H506:J506"/>
    <mergeCell ref="C507:D507"/>
    <mergeCell ref="E507:F507"/>
    <mergeCell ref="H507:J507"/>
    <mergeCell ref="C508:D508"/>
    <mergeCell ref="E508:F508"/>
    <mergeCell ref="H508:J508"/>
    <mergeCell ref="C509:D509"/>
    <mergeCell ref="E509:F509"/>
    <mergeCell ref="H509:J509"/>
    <mergeCell ref="C510:D510"/>
    <mergeCell ref="E510:F510"/>
    <mergeCell ref="H510:J510"/>
    <mergeCell ref="C511:D511"/>
    <mergeCell ref="E511:F511"/>
    <mergeCell ref="H511:J511"/>
    <mergeCell ref="C512:D512"/>
    <mergeCell ref="E512:F512"/>
    <mergeCell ref="H512:J512"/>
    <mergeCell ref="C513:D513"/>
    <mergeCell ref="E513:F513"/>
    <mergeCell ref="H513:J513"/>
    <mergeCell ref="C514:D514"/>
    <mergeCell ref="E514:F514"/>
    <mergeCell ref="H514:J514"/>
    <mergeCell ref="C515:D515"/>
    <mergeCell ref="E515:F515"/>
    <mergeCell ref="H515:J515"/>
    <mergeCell ref="C516:D516"/>
    <mergeCell ref="E516:F516"/>
    <mergeCell ref="H516:J516"/>
    <mergeCell ref="C517:D517"/>
    <mergeCell ref="E517:F517"/>
    <mergeCell ref="H517:J517"/>
    <mergeCell ref="C518:D518"/>
    <mergeCell ref="E518:F518"/>
    <mergeCell ref="H518:J518"/>
    <mergeCell ref="C519:D519"/>
    <mergeCell ref="E519:F519"/>
    <mergeCell ref="H519:J519"/>
    <mergeCell ref="C520:D520"/>
    <mergeCell ref="E520:F520"/>
    <mergeCell ref="H520:J520"/>
    <mergeCell ref="C521:D521"/>
    <mergeCell ref="E521:F521"/>
    <mergeCell ref="H521:J521"/>
    <mergeCell ref="C522:D522"/>
    <mergeCell ref="E522:F522"/>
    <mergeCell ref="H522:J522"/>
    <mergeCell ref="C523:D523"/>
    <mergeCell ref="E523:F523"/>
    <mergeCell ref="H523:J523"/>
    <mergeCell ref="C524:D524"/>
    <mergeCell ref="E524:F524"/>
    <mergeCell ref="H524:J524"/>
    <mergeCell ref="C525:D525"/>
    <mergeCell ref="E525:F525"/>
    <mergeCell ref="H525:J525"/>
    <mergeCell ref="C526:D526"/>
    <mergeCell ref="E526:F526"/>
    <mergeCell ref="H526:J526"/>
    <mergeCell ref="C527:D527"/>
    <mergeCell ref="E527:F527"/>
    <mergeCell ref="H527:J527"/>
    <mergeCell ref="C528:D528"/>
    <mergeCell ref="E528:F528"/>
    <mergeCell ref="H528:J528"/>
    <mergeCell ref="C529:D529"/>
    <mergeCell ref="E529:F529"/>
    <mergeCell ref="H529:J529"/>
    <mergeCell ref="C530:D530"/>
    <mergeCell ref="E530:F530"/>
    <mergeCell ref="H530:J530"/>
    <mergeCell ref="C531:D531"/>
    <mergeCell ref="E531:F531"/>
    <mergeCell ref="H531:J531"/>
    <mergeCell ref="C532:D532"/>
    <mergeCell ref="E532:F532"/>
    <mergeCell ref="H532:J532"/>
    <mergeCell ref="C533:D533"/>
    <mergeCell ref="E533:F533"/>
    <mergeCell ref="H533:J533"/>
    <mergeCell ref="C534:D534"/>
    <mergeCell ref="E534:F534"/>
    <mergeCell ref="H534:J534"/>
    <mergeCell ref="C535:D535"/>
    <mergeCell ref="E535:F535"/>
    <mergeCell ref="H535:J535"/>
    <mergeCell ref="C536:D536"/>
    <mergeCell ref="E536:F536"/>
    <mergeCell ref="H536:J536"/>
    <mergeCell ref="C537:D537"/>
    <mergeCell ref="E537:F537"/>
    <mergeCell ref="H537:J537"/>
    <mergeCell ref="C538:D538"/>
    <mergeCell ref="E538:F538"/>
    <mergeCell ref="H538:J538"/>
    <mergeCell ref="C539:D539"/>
    <mergeCell ref="E539:F539"/>
    <mergeCell ref="H539:J539"/>
    <mergeCell ref="C540:D540"/>
    <mergeCell ref="E540:F540"/>
    <mergeCell ref="H540:J540"/>
    <mergeCell ref="C541:D541"/>
    <mergeCell ref="E541:F541"/>
    <mergeCell ref="H541:J541"/>
    <mergeCell ref="C544:D544"/>
    <mergeCell ref="E544:F544"/>
    <mergeCell ref="H544:J544"/>
    <mergeCell ref="C542:D542"/>
    <mergeCell ref="E542:F542"/>
    <mergeCell ref="H542:J542"/>
    <mergeCell ref="C543:D543"/>
    <mergeCell ref="E543:F543"/>
    <mergeCell ref="H543:J543"/>
    <mergeCell ref="C545:D545"/>
    <mergeCell ref="E545:F545"/>
    <mergeCell ref="H545:J545"/>
    <mergeCell ref="C546:D546"/>
    <mergeCell ref="E546:F546"/>
    <mergeCell ref="H546:J546"/>
    <mergeCell ref="C547:D547"/>
    <mergeCell ref="E547:F547"/>
    <mergeCell ref="H547:J547"/>
    <mergeCell ref="C548:D548"/>
    <mergeCell ref="E548:F548"/>
    <mergeCell ref="H548:J548"/>
    <mergeCell ref="C549:D549"/>
    <mergeCell ref="E549:F549"/>
    <mergeCell ref="H549:J549"/>
    <mergeCell ref="C550:D550"/>
    <mergeCell ref="E550:F550"/>
    <mergeCell ref="H550:J550"/>
    <mergeCell ref="C551:D551"/>
    <mergeCell ref="E551:F551"/>
    <mergeCell ref="H551:J551"/>
    <mergeCell ref="C552:D552"/>
    <mergeCell ref="E552:F552"/>
    <mergeCell ref="H552:J552"/>
    <mergeCell ref="C553:D553"/>
    <mergeCell ref="E553:F553"/>
    <mergeCell ref="H553:J553"/>
    <mergeCell ref="C554:D554"/>
    <mergeCell ref="E554:F554"/>
    <mergeCell ref="H554:J554"/>
    <mergeCell ref="C555:D555"/>
    <mergeCell ref="E555:F555"/>
    <mergeCell ref="H555:J555"/>
    <mergeCell ref="C556:D556"/>
    <mergeCell ref="E556:F556"/>
    <mergeCell ref="H556:J556"/>
    <mergeCell ref="C557:D557"/>
    <mergeCell ref="E557:F557"/>
    <mergeCell ref="H557:J557"/>
    <mergeCell ref="C558:D558"/>
    <mergeCell ref="E558:F558"/>
    <mergeCell ref="H558:J558"/>
    <mergeCell ref="C559:D559"/>
    <mergeCell ref="E559:F559"/>
    <mergeCell ref="H559:J559"/>
    <mergeCell ref="C560:D560"/>
    <mergeCell ref="E560:F560"/>
    <mergeCell ref="H560:J560"/>
    <mergeCell ref="C561:D561"/>
    <mergeCell ref="E561:F561"/>
    <mergeCell ref="H561:J561"/>
    <mergeCell ref="C562:D562"/>
    <mergeCell ref="E562:F562"/>
    <mergeCell ref="H562:J562"/>
    <mergeCell ref="C563:D563"/>
    <mergeCell ref="E563:F563"/>
    <mergeCell ref="H563:J563"/>
    <mergeCell ref="C564:D564"/>
    <mergeCell ref="E564:F564"/>
    <mergeCell ref="H564:J564"/>
    <mergeCell ref="C565:D565"/>
    <mergeCell ref="E565:F565"/>
    <mergeCell ref="H565:J565"/>
    <mergeCell ref="C566:D566"/>
    <mergeCell ref="E566:F566"/>
    <mergeCell ref="H566:J566"/>
    <mergeCell ref="C567:D567"/>
    <mergeCell ref="E567:F567"/>
    <mergeCell ref="H567:J567"/>
    <mergeCell ref="C568:D568"/>
    <mergeCell ref="E568:F568"/>
    <mergeCell ref="H568:J568"/>
    <mergeCell ref="C569:D569"/>
    <mergeCell ref="E569:F569"/>
    <mergeCell ref="H569:J569"/>
    <mergeCell ref="C570:D570"/>
    <mergeCell ref="E570:F570"/>
    <mergeCell ref="H570:J570"/>
    <mergeCell ref="C571:D571"/>
    <mergeCell ref="E571:F571"/>
    <mergeCell ref="H571:J571"/>
    <mergeCell ref="C572:D572"/>
    <mergeCell ref="E572:F572"/>
    <mergeCell ref="H572:J572"/>
    <mergeCell ref="C573:D573"/>
    <mergeCell ref="E573:F573"/>
    <mergeCell ref="H573:J573"/>
    <mergeCell ref="C574:D574"/>
    <mergeCell ref="E574:F574"/>
    <mergeCell ref="H574:J574"/>
    <mergeCell ref="C575:D575"/>
    <mergeCell ref="E575:F575"/>
    <mergeCell ref="H575:J575"/>
    <mergeCell ref="C576:D576"/>
    <mergeCell ref="E576:F576"/>
    <mergeCell ref="H576:J576"/>
    <mergeCell ref="C577:D577"/>
    <mergeCell ref="E577:F577"/>
    <mergeCell ref="H577:J577"/>
    <mergeCell ref="C578:D578"/>
    <mergeCell ref="E578:F578"/>
    <mergeCell ref="H578:J578"/>
    <mergeCell ref="C579:D579"/>
    <mergeCell ref="E579:F579"/>
    <mergeCell ref="H579:J579"/>
    <mergeCell ref="C580:D580"/>
    <mergeCell ref="E580:F580"/>
    <mergeCell ref="H580:J580"/>
    <mergeCell ref="C581:D581"/>
    <mergeCell ref="E581:F581"/>
    <mergeCell ref="H581:J581"/>
    <mergeCell ref="C582:D582"/>
    <mergeCell ref="E582:F582"/>
    <mergeCell ref="H582:J582"/>
    <mergeCell ref="C583:D583"/>
    <mergeCell ref="E583:F583"/>
    <mergeCell ref="H583:J583"/>
    <mergeCell ref="C584:D584"/>
    <mergeCell ref="E584:F584"/>
    <mergeCell ref="H584:J584"/>
    <mergeCell ref="C585:D585"/>
    <mergeCell ref="E585:F585"/>
    <mergeCell ref="H585:J585"/>
    <mergeCell ref="C586:D586"/>
    <mergeCell ref="E586:F586"/>
    <mergeCell ref="H586:J586"/>
    <mergeCell ref="C587:D587"/>
    <mergeCell ref="E587:F587"/>
    <mergeCell ref="H587:J587"/>
    <mergeCell ref="C588:D588"/>
    <mergeCell ref="E588:F588"/>
    <mergeCell ref="H588:J588"/>
    <mergeCell ref="C589:D589"/>
    <mergeCell ref="E589:F589"/>
    <mergeCell ref="H589:J589"/>
    <mergeCell ref="C590:D590"/>
    <mergeCell ref="E590:F590"/>
    <mergeCell ref="H590:J590"/>
    <mergeCell ref="C591:D591"/>
    <mergeCell ref="E591:F591"/>
    <mergeCell ref="H591:J591"/>
    <mergeCell ref="C592:D592"/>
    <mergeCell ref="E592:F592"/>
    <mergeCell ref="H592:J592"/>
    <mergeCell ref="C593:D593"/>
    <mergeCell ref="E593:F593"/>
    <mergeCell ref="H593:J593"/>
    <mergeCell ref="C594:D594"/>
    <mergeCell ref="E594:F594"/>
    <mergeCell ref="H594:J594"/>
    <mergeCell ref="C595:D595"/>
    <mergeCell ref="E595:F595"/>
    <mergeCell ref="H595:J595"/>
    <mergeCell ref="C596:D596"/>
    <mergeCell ref="E596:F596"/>
    <mergeCell ref="H596:J596"/>
    <mergeCell ref="C597:D597"/>
    <mergeCell ref="E597:F597"/>
    <mergeCell ref="H597:J597"/>
    <mergeCell ref="C598:D598"/>
    <mergeCell ref="E598:F598"/>
    <mergeCell ref="H598:J598"/>
    <mergeCell ref="C599:D599"/>
    <mergeCell ref="E599:F599"/>
    <mergeCell ref="H599:J599"/>
    <mergeCell ref="C600:D600"/>
    <mergeCell ref="E600:F600"/>
    <mergeCell ref="H600:J600"/>
    <mergeCell ref="C601:D601"/>
    <mergeCell ref="E601:F601"/>
    <mergeCell ref="H601:J601"/>
    <mergeCell ref="C602:D602"/>
    <mergeCell ref="E602:F602"/>
    <mergeCell ref="H602:J602"/>
    <mergeCell ref="C603:D603"/>
    <mergeCell ref="E603:F603"/>
    <mergeCell ref="H603:J603"/>
    <mergeCell ref="C604:D604"/>
    <mergeCell ref="E604:F604"/>
    <mergeCell ref="H604:J604"/>
    <mergeCell ref="C605:D605"/>
    <mergeCell ref="E605:F605"/>
    <mergeCell ref="H605:J605"/>
    <mergeCell ref="C606:D606"/>
    <mergeCell ref="E606:F606"/>
    <mergeCell ref="H606:J606"/>
    <mergeCell ref="C607:D607"/>
    <mergeCell ref="E607:F607"/>
    <mergeCell ref="H607:J607"/>
    <mergeCell ref="C608:D608"/>
    <mergeCell ref="E608:F608"/>
    <mergeCell ref="H608:J608"/>
    <mergeCell ref="C609:D609"/>
    <mergeCell ref="E609:F609"/>
    <mergeCell ref="H609:J609"/>
    <mergeCell ref="C610:D610"/>
    <mergeCell ref="E610:F610"/>
    <mergeCell ref="H610:J610"/>
    <mergeCell ref="C611:D611"/>
    <mergeCell ref="E611:F611"/>
    <mergeCell ref="H611:J611"/>
    <mergeCell ref="C612:D612"/>
    <mergeCell ref="E612:F612"/>
    <mergeCell ref="H612:J612"/>
    <mergeCell ref="C613:D613"/>
    <mergeCell ref="E613:F613"/>
    <mergeCell ref="H613:J613"/>
    <mergeCell ref="C614:D614"/>
    <mergeCell ref="E614:F614"/>
    <mergeCell ref="H614:J614"/>
    <mergeCell ref="C615:D615"/>
    <mergeCell ref="E615:F615"/>
    <mergeCell ref="H615:J615"/>
    <mergeCell ref="C616:D616"/>
    <mergeCell ref="E616:F616"/>
    <mergeCell ref="H616:J616"/>
    <mergeCell ref="C617:D617"/>
    <mergeCell ref="E617:F617"/>
    <mergeCell ref="H617:J617"/>
    <mergeCell ref="C618:D618"/>
    <mergeCell ref="E618:F618"/>
    <mergeCell ref="H618:J618"/>
    <mergeCell ref="C619:D619"/>
    <mergeCell ref="E619:F619"/>
    <mergeCell ref="H619:J619"/>
    <mergeCell ref="C620:D620"/>
    <mergeCell ref="E620:F620"/>
    <mergeCell ref="H620:J620"/>
    <mergeCell ref="C621:D621"/>
    <mergeCell ref="E621:F621"/>
    <mergeCell ref="H621:J621"/>
    <mergeCell ref="C622:D622"/>
    <mergeCell ref="E622:F622"/>
    <mergeCell ref="H622:J622"/>
    <mergeCell ref="C623:D623"/>
    <mergeCell ref="E623:F623"/>
    <mergeCell ref="H623:J623"/>
    <mergeCell ref="C624:D624"/>
    <mergeCell ref="E624:F624"/>
    <mergeCell ref="H624:J624"/>
    <mergeCell ref="C625:D625"/>
    <mergeCell ref="E625:F625"/>
    <mergeCell ref="H625:J625"/>
    <mergeCell ref="C626:D626"/>
    <mergeCell ref="E626:F626"/>
    <mergeCell ref="H626:J626"/>
    <mergeCell ref="C627:D627"/>
    <mergeCell ref="E627:F627"/>
    <mergeCell ref="H627:J627"/>
    <mergeCell ref="C628:D628"/>
    <mergeCell ref="E628:F628"/>
    <mergeCell ref="H628:J628"/>
    <mergeCell ref="C629:D629"/>
    <mergeCell ref="E629:F629"/>
    <mergeCell ref="H629:J629"/>
    <mergeCell ref="C630:D630"/>
    <mergeCell ref="E630:F630"/>
    <mergeCell ref="H630:J630"/>
    <mergeCell ref="C631:D631"/>
    <mergeCell ref="E631:F631"/>
    <mergeCell ref="H631:J631"/>
    <mergeCell ref="C632:D632"/>
    <mergeCell ref="E632:F632"/>
    <mergeCell ref="H632:J632"/>
    <mergeCell ref="C633:D633"/>
    <mergeCell ref="E633:F633"/>
    <mergeCell ref="H633:J633"/>
    <mergeCell ref="C634:D634"/>
    <mergeCell ref="E634:F634"/>
    <mergeCell ref="H634:J634"/>
    <mergeCell ref="C635:D635"/>
    <mergeCell ref="E635:F635"/>
    <mergeCell ref="H635:J635"/>
    <mergeCell ref="C636:D636"/>
    <mergeCell ref="E636:F636"/>
    <mergeCell ref="H636:J636"/>
    <mergeCell ref="C637:D637"/>
    <mergeCell ref="E637:F637"/>
    <mergeCell ref="H637:J637"/>
    <mergeCell ref="C638:D638"/>
    <mergeCell ref="E638:F638"/>
    <mergeCell ref="H638:J638"/>
    <mergeCell ref="C639:D639"/>
    <mergeCell ref="E639:F639"/>
    <mergeCell ref="H639:J639"/>
    <mergeCell ref="C640:D640"/>
    <mergeCell ref="E640:F640"/>
    <mergeCell ref="H640:J640"/>
    <mergeCell ref="C641:D641"/>
    <mergeCell ref="E641:F641"/>
    <mergeCell ref="H641:J641"/>
    <mergeCell ref="C642:D642"/>
    <mergeCell ref="E642:F642"/>
    <mergeCell ref="H642:J642"/>
    <mergeCell ref="C643:D643"/>
    <mergeCell ref="E643:F643"/>
    <mergeCell ref="H643:J643"/>
    <mergeCell ref="C644:D644"/>
    <mergeCell ref="E644:F644"/>
    <mergeCell ref="H644:J644"/>
    <mergeCell ref="C645:D645"/>
    <mergeCell ref="E645:F645"/>
    <mergeCell ref="H645:J645"/>
    <mergeCell ref="C646:D646"/>
    <mergeCell ref="E646:F646"/>
    <mergeCell ref="H646:J646"/>
    <mergeCell ref="C647:D647"/>
    <mergeCell ref="E647:F647"/>
    <mergeCell ref="H647:J647"/>
    <mergeCell ref="C648:D648"/>
    <mergeCell ref="E648:F648"/>
    <mergeCell ref="H648:J648"/>
    <mergeCell ref="C649:D649"/>
    <mergeCell ref="E649:F649"/>
    <mergeCell ref="H649:J649"/>
    <mergeCell ref="C650:D650"/>
    <mergeCell ref="E650:F650"/>
    <mergeCell ref="H650:J650"/>
    <mergeCell ref="C651:D651"/>
    <mergeCell ref="E651:F651"/>
    <mergeCell ref="H651:J651"/>
    <mergeCell ref="C652:D652"/>
    <mergeCell ref="E652:F652"/>
    <mergeCell ref="H652:J652"/>
    <mergeCell ref="C653:D653"/>
    <mergeCell ref="E653:F653"/>
    <mergeCell ref="H653:J653"/>
    <mergeCell ref="C654:D654"/>
    <mergeCell ref="E654:F654"/>
    <mergeCell ref="H654:J654"/>
    <mergeCell ref="C655:D655"/>
    <mergeCell ref="E655:F655"/>
    <mergeCell ref="H655:J655"/>
    <mergeCell ref="C656:D656"/>
    <mergeCell ref="E656:F656"/>
    <mergeCell ref="H656:J656"/>
    <mergeCell ref="C657:D657"/>
    <mergeCell ref="E657:F657"/>
    <mergeCell ref="H657:J657"/>
    <mergeCell ref="C658:D658"/>
    <mergeCell ref="E658:F658"/>
    <mergeCell ref="H658:J658"/>
    <mergeCell ref="C659:D659"/>
    <mergeCell ref="E659:F659"/>
    <mergeCell ref="H659:J659"/>
    <mergeCell ref="C660:D660"/>
    <mergeCell ref="E660:F660"/>
    <mergeCell ref="H660:J660"/>
    <mergeCell ref="C661:D661"/>
    <mergeCell ref="E661:F661"/>
    <mergeCell ref="H661:J661"/>
    <mergeCell ref="C662:D662"/>
    <mergeCell ref="E662:F662"/>
    <mergeCell ref="H662:J662"/>
    <mergeCell ref="C663:D663"/>
    <mergeCell ref="E663:F663"/>
    <mergeCell ref="H663:J663"/>
    <mergeCell ref="C664:D664"/>
    <mergeCell ref="E664:F664"/>
    <mergeCell ref="H664:J664"/>
    <mergeCell ref="C665:D665"/>
    <mergeCell ref="E665:F665"/>
    <mergeCell ref="H665:J665"/>
    <mergeCell ref="C666:D666"/>
    <mergeCell ref="E666:F666"/>
    <mergeCell ref="H666:J666"/>
    <mergeCell ref="C667:D667"/>
    <mergeCell ref="E667:F667"/>
    <mergeCell ref="H667:J667"/>
    <mergeCell ref="C668:D668"/>
    <mergeCell ref="E668:F668"/>
    <mergeCell ref="H668:J668"/>
    <mergeCell ref="C669:D669"/>
    <mergeCell ref="E669:F669"/>
    <mergeCell ref="H669:J669"/>
    <mergeCell ref="C670:D670"/>
    <mergeCell ref="E670:F670"/>
    <mergeCell ref="H670:J670"/>
    <mergeCell ref="C671:D671"/>
    <mergeCell ref="E671:F671"/>
    <mergeCell ref="H671:J671"/>
    <mergeCell ref="C672:D672"/>
    <mergeCell ref="E672:F672"/>
    <mergeCell ref="H672:J672"/>
    <mergeCell ref="C673:D673"/>
    <mergeCell ref="E673:F673"/>
    <mergeCell ref="H673:J673"/>
    <mergeCell ref="C674:D674"/>
    <mergeCell ref="E674:F674"/>
    <mergeCell ref="H674:J674"/>
    <mergeCell ref="C675:D675"/>
    <mergeCell ref="E675:F675"/>
    <mergeCell ref="H675:J675"/>
    <mergeCell ref="C676:D676"/>
    <mergeCell ref="E676:F676"/>
    <mergeCell ref="H676:J676"/>
    <mergeCell ref="C677:D677"/>
    <mergeCell ref="E677:F677"/>
    <mergeCell ref="H677:J677"/>
    <mergeCell ref="C678:D678"/>
    <mergeCell ref="E678:F678"/>
    <mergeCell ref="H678:J678"/>
    <mergeCell ref="C679:D679"/>
    <mergeCell ref="E679:F679"/>
    <mergeCell ref="H679:J679"/>
    <mergeCell ref="C680:D680"/>
    <mergeCell ref="E680:F680"/>
    <mergeCell ref="H680:J680"/>
    <mergeCell ref="C681:D681"/>
    <mergeCell ref="E681:F681"/>
    <mergeCell ref="H681:J681"/>
    <mergeCell ref="C682:D682"/>
    <mergeCell ref="E682:F682"/>
    <mergeCell ref="H682:J682"/>
    <mergeCell ref="C683:D683"/>
    <mergeCell ref="E683:F683"/>
    <mergeCell ref="H683:J683"/>
    <mergeCell ref="C684:D684"/>
    <mergeCell ref="E684:F684"/>
    <mergeCell ref="H684:J684"/>
    <mergeCell ref="C685:D685"/>
    <mergeCell ref="E685:F685"/>
    <mergeCell ref="H685:J685"/>
    <mergeCell ref="C686:D686"/>
    <mergeCell ref="E686:F686"/>
    <mergeCell ref="H686:J686"/>
    <mergeCell ref="C687:D687"/>
    <mergeCell ref="E687:F687"/>
    <mergeCell ref="H687:J687"/>
    <mergeCell ref="H711:J711"/>
    <mergeCell ref="C688:D688"/>
    <mergeCell ref="E688:F688"/>
    <mergeCell ref="H688:J688"/>
    <mergeCell ref="C689:D689"/>
    <mergeCell ref="E689:F689"/>
    <mergeCell ref="H689:J689"/>
    <mergeCell ref="C690:D690"/>
    <mergeCell ref="E690:F690"/>
    <mergeCell ref="H690:J690"/>
    <mergeCell ref="C691:D691"/>
    <mergeCell ref="E691:F691"/>
    <mergeCell ref="H691:J691"/>
    <mergeCell ref="C692:D692"/>
    <mergeCell ref="E692:F692"/>
    <mergeCell ref="H692:J692"/>
    <mergeCell ref="C693:D693"/>
    <mergeCell ref="E693:F693"/>
    <mergeCell ref="H693:J693"/>
    <mergeCell ref="C694:D694"/>
    <mergeCell ref="E694:F694"/>
    <mergeCell ref="H694:J694"/>
    <mergeCell ref="C695:D695"/>
    <mergeCell ref="E695:F695"/>
    <mergeCell ref="H695:J695"/>
    <mergeCell ref="C696:D696"/>
    <mergeCell ref="E696:F696"/>
    <mergeCell ref="H696:J696"/>
    <mergeCell ref="C697:D697"/>
    <mergeCell ref="E697:F697"/>
    <mergeCell ref="H697:J697"/>
    <mergeCell ref="E701:F701"/>
    <mergeCell ref="H701:J701"/>
    <mergeCell ref="C702:D702"/>
    <mergeCell ref="C698:D698"/>
    <mergeCell ref="E698:F698"/>
    <mergeCell ref="H698:J698"/>
    <mergeCell ref="C699:D699"/>
    <mergeCell ref="E699:F699"/>
    <mergeCell ref="H699:J699"/>
    <mergeCell ref="C705:D705"/>
    <mergeCell ref="E705:F705"/>
    <mergeCell ref="H705:J705"/>
    <mergeCell ref="C700:D700"/>
    <mergeCell ref="E700:F700"/>
    <mergeCell ref="H700:J700"/>
    <mergeCell ref="C703:D703"/>
    <mergeCell ref="E703:F703"/>
    <mergeCell ref="H703:J703"/>
    <mergeCell ref="C701:D701"/>
    <mergeCell ref="E706:F706"/>
    <mergeCell ref="H706:J706"/>
    <mergeCell ref="C707:D707"/>
    <mergeCell ref="E707:F707"/>
    <mergeCell ref="H707:J707"/>
    <mergeCell ref="E702:F702"/>
    <mergeCell ref="H702:J702"/>
    <mergeCell ref="C704:D704"/>
    <mergeCell ref="E704:F704"/>
    <mergeCell ref="H704:J704"/>
    <mergeCell ref="B2:K2"/>
    <mergeCell ref="B710:G710"/>
    <mergeCell ref="H710:J710"/>
    <mergeCell ref="C708:D708"/>
    <mergeCell ref="E708:F708"/>
    <mergeCell ref="H708:J708"/>
    <mergeCell ref="C709:D709"/>
    <mergeCell ref="E709:F709"/>
    <mergeCell ref="H709:J709"/>
    <mergeCell ref="C706:D70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82" r:id="rId1"/>
  <headerFooter>
    <oddHeader>&amp;RTabela Nr 2 do sprawozdania Burmistrza Szprotawy z wykonania budżetu za 2017 rok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2018-03-28T05:23:16Z</cp:lastPrinted>
  <dcterms:created xsi:type="dcterms:W3CDTF">2018-03-28T05:15:43Z</dcterms:created>
  <dcterms:modified xsi:type="dcterms:W3CDTF">2018-03-28T05:30:36Z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1948098683</vt:i4>
  </property>
  <property fmtid="{D5CDD505-2E9C-101B-9397-08002B2CF9AE}" pid="3" name="_NewReviewCycle">
    <vt:lpwstr/>
  </property>
  <property fmtid="{D5CDD505-2E9C-101B-9397-08002B2CF9AE}" pid="4" name="_EmailSubject">
    <vt:lpwstr>Kopia Tab. 2 wydatki.xls</vt:lpwstr>
  </property>
  <property fmtid="{D5CDD505-2E9C-101B-9397-08002B2CF9AE}" pid="5" name="_AuthorEmail">
    <vt:lpwstr>j.nowak@szprotawa-um.pl</vt:lpwstr>
  </property>
  <property fmtid="{D5CDD505-2E9C-101B-9397-08002B2CF9AE}" pid="6" name="_AuthorEmailDisplayName">
    <vt:lpwstr>Jadwiga Nowak</vt:lpwstr>
  </property>
  <property fmtid="{D5CDD505-2E9C-101B-9397-08002B2CF9AE}" pid="7" name="_ReviewingToolsShownOnce">
    <vt:lpwstr/>
  </property>
</Properties>
</file>