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1840" windowHeight="13680"/>
  </bookViews>
  <sheets>
    <sheet name="Wykonanie WPF" sheetId="1" r:id="rId1"/>
  </sheets>
  <definedNames>
    <definedName name="_xlnm.Print_Titles" localSheetId="0">'Wykonanie WPF'!$4:$4</definedName>
  </definedNames>
  <calcPr calcId="145621"/>
</workbook>
</file>

<file path=xl/calcChain.xml><?xml version="1.0" encoding="utf-8"?>
<calcChain xmlns="http://schemas.openxmlformats.org/spreadsheetml/2006/main">
  <c r="K84" i="1" l="1"/>
  <c r="L86" i="1" l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2" i="1"/>
  <c r="L61" i="1"/>
  <c r="L60" i="1"/>
  <c r="L59" i="1"/>
  <c r="L58" i="1"/>
  <c r="L57" i="1"/>
  <c r="L56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1" i="1"/>
  <c r="L30" i="1"/>
  <c r="L29" i="1"/>
  <c r="L27" i="1"/>
  <c r="L26" i="1"/>
  <c r="L25" i="1"/>
  <c r="L23" i="1"/>
  <c r="L22" i="1"/>
  <c r="L21" i="1"/>
  <c r="L20" i="1"/>
  <c r="L19" i="1"/>
  <c r="L18" i="1"/>
  <c r="L16" i="1"/>
  <c r="L15" i="1"/>
  <c r="L14" i="1"/>
  <c r="L12" i="1"/>
  <c r="L11" i="1"/>
  <c r="L10" i="1"/>
  <c r="L9" i="1"/>
  <c r="L8" i="1"/>
  <c r="L7" i="1"/>
  <c r="L6" i="1"/>
  <c r="L5" i="1"/>
  <c r="L85" i="1" l="1"/>
  <c r="L84" i="1" l="1"/>
</calcChain>
</file>

<file path=xl/sharedStrings.xml><?xml version="1.0" encoding="utf-8"?>
<sst xmlns="http://schemas.openxmlformats.org/spreadsheetml/2006/main" count="360" uniqueCount="219">
  <si>
    <t>Lp.</t>
  </si>
  <si>
    <t>Wyszczególnienie</t>
  </si>
  <si>
    <t>2018</t>
  </si>
  <si>
    <t>2019</t>
  </si>
  <si>
    <t>2020 3kw.</t>
  </si>
  <si>
    <t>2020 pw.</t>
  </si>
  <si>
    <t>Plan 2021 – UCHWAŁA WPF</t>
  </si>
  <si>
    <t>Plan 2021 – ZMIANA WPF PÓŁROCZE</t>
  </si>
  <si>
    <t>Wykonanie I półrocze 2021</t>
  </si>
  <si>
    <t>Wykonanie planu (względem zmiany)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</si>
  <si>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</si>
  <si>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</si>
  <si>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</si>
  <si>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</si>
  <si>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</si>
  <si>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</si>
  <si>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</si>
  <si>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</si>
  <si>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</si>
  <si>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</si>
  <si>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</si>
  <si>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</si>
  <si>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</si>
  <si>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</si>
  <si>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</si>
  <si>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1</t>
  </si>
  <si>
    <t>Dochody ogółem</t>
  </si>
  <si>
    <t>1.1</t>
  </si>
  <si>
    <t>Dochody bieżące, z tego:</t>
  </si>
  <si>
    <t>1.1.1</t>
  </si>
  <si>
    <t>dochody z tytułu udziału we wpływach z podatku dochodowego od osób fizycznych</t>
  </si>
  <si>
    <t>1.1.2</t>
  </si>
  <si>
    <t>dochody z tytułu udziału we wpływach z 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</si>
  <si>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</si>
  <si>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</si>
  <si>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</si>
  <si>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</si>
  <si>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</si>
  <si>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 tym:</t>
  </si>
  <si>
    <t>1.1.5.1</t>
  </si>
  <si>
    <t>z podatku od nieruchomości</t>
  </si>
  <si>
    <t>1.1.x</t>
  </si>
  <si>
    <t>Inne</t>
  </si>
  <si>
    <t>1.2</t>
  </si>
  <si>
    <t>Dochody majątkowe, w tym: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</si>
  <si>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</si>
  <si>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</si>
  <si>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</si>
  <si>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</si>
  <si>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</si>
  <si>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</si>
  <si>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</si>
  <si>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</si>
  <si>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 tym:</t>
  </si>
  <si>
    <t>2.1.1</t>
  </si>
  <si>
    <t>na wynagrodzenia i składki od nich naliczane</t>
  </si>
  <si>
    <t>2.1.2</t>
  </si>
  <si>
    <t>z tytułu poręczeń i gwarancji, w tym:</t>
  </si>
  <si>
    <t>2.1.2.1</t>
  </si>
  <si>
    <t>gwarancje i poręczenia podlegające wyłączeniu z limitu spłaty zobowiązań, o którym mowa w art. 243 ustawy</t>
  </si>
  <si>
    <t>2.1.3</t>
  </si>
  <si>
    <t>wydatki na obsługę długu, w tym:</t>
  </si>
  <si>
    <t>2.1.3.x</t>
  </si>
  <si>
    <t>odsetki i dyskonto</t>
  </si>
  <si>
    <t>2.1.3.1</t>
  </si>
  <si>
    <t>odsetki i dyskonto podlegające wyłączeniu z limitu spłaty zobowiązań, o którym mowa w art. 243 ustawy, w 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</si>
  <si>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</si>
  <si>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 limitu spłaty zobowiązań, o 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</si>
  <si>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</si>
  <si>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</si>
  <si>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2.1.x</t>
  </si>
  <si>
    <t>2.2</t>
  </si>
  <si>
    <t>Wydatki majątkowe, w tym:</t>
  </si>
  <si>
    <t>2.2.1</t>
  </si>
  <si>
    <t>Inwestycje i zakupy inwestycyjne, o których mowa w art. 236 ust. 4 pkt 1 ustawy, w tym:</t>
  </si>
  <si>
    <t>2.2.1.1</t>
  </si>
  <si>
    <t>wydatki o charakterze dotacyjnym na inwestycje i zakupy inwestycyjne</t>
  </si>
  <si>
    <t>2.2.x</t>
  </si>
  <si>
    <t>3</t>
  </si>
  <si>
    <t>Wynik budżetu</t>
  </si>
  <si>
    <t>3.1</t>
  </si>
  <si>
    <t>Kwota prognozowanej nadwyżki budżetu przeznaczana na spłatę kredytów, pożyczek i wykup papierów wartościowych</t>
  </si>
  <si>
    <t>4</t>
  </si>
  <si>
    <t>Przychody budżetu</t>
  </si>
  <si>
    <t>4.1</t>
  </si>
  <si>
    <t>Kredyty, pożyczki, emisja papierów wartościowych, w tym:</t>
  </si>
  <si>
    <t>4.1.1</t>
  </si>
  <si>
    <t>na pokrycie deficytu budżetu</t>
  </si>
  <si>
    <t>4.2</t>
  </si>
  <si>
    <t>Nadwyżka budżetowa z lat ubiegłych, w tym:</t>
  </si>
  <si>
    <t>4.2.1</t>
  </si>
  <si>
    <t>4.3</t>
  </si>
  <si>
    <t>Wolne środki, o których mowa w art. 217 ust. 2 pkt 6 ustawy, w tym:</t>
  </si>
  <si>
    <t>4.3.1</t>
  </si>
  <si>
    <t>4.4</t>
  </si>
  <si>
    <t>Spłaty udzielonych pożyczek w latach ubiegłych, w tym:</t>
  </si>
  <si>
    <t>4.4.1</t>
  </si>
  <si>
    <t>4.5</t>
  </si>
  <si>
    <t>Inne przychody niezwiązane z zaciągnięciem długu, w tym:</t>
  </si>
  <si>
    <t>4.5.1</t>
  </si>
  <si>
    <t>5</t>
  </si>
  <si>
    <t>Rozchody budżetu</t>
  </si>
  <si>
    <t>5.1</t>
  </si>
  <si>
    <t>Spłaty rat kapitałowych kredytów i pożyczek oraz wykup papierów wartościowych, w 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</si>
  <si>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</si>
  <si>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</si>
  <si>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</si>
  <si>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 art. 243 ust. 3 ustawy</t>
  </si>
  <si>
    <t>5.1.1.2</t>
  </si>
  <si>
    <t>kwota przypadających na dany rok kwot wyłączeń określonych w art. 243 ust. 3a ustawy</t>
  </si>
  <si>
    <t>5.1.1.3</t>
  </si>
  <si>
    <t>kwota wyłączeń z tytułu wcześniejszej spłaty zobowiązań, określonych w art. 243 ust. 3b ustawy, z tego:</t>
  </si>
  <si>
    <t>5.1.1.3.1</t>
  </si>
  <si>
    <t>środkami nowego zobowiązania</t>
  </si>
  <si>
    <t>5.1.1.3.2</t>
  </si>
  <si>
    <t>wolnymi środkami, o których mowa w art. 217 ust. 2 pkt 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</si>
  <si>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</si>
  <si>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</si>
  <si>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</si>
  <si>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</si>
  <si>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</si>
  <si>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rozchody, niezwiązane ze spłatą długu</t>
  </si>
  <si>
    <t>6</t>
  </si>
  <si>
    <t>Kwota długu, w tym:</t>
  </si>
  <si>
    <t>6.1</t>
  </si>
  <si>
    <t>kwota długu, którego planowana spłata dokona się z wydatków</t>
  </si>
  <si>
    <t>7</t>
  </si>
  <si>
    <t>Relacja zrównoważenia wydatków bieżących, o której mowa w art. 242 ustawy</t>
  </si>
  <si>
    <t/>
  </si>
  <si>
    <t>7.1</t>
  </si>
  <si>
    <t>Różnica między dochodami bieżącymi a wydatkami bieżącymi</t>
  </si>
  <si>
    <t>7.2</t>
  </si>
  <si>
    <t>Różnica między dochodami bieżącymi, skorygowanymi o środki, a wydatkami bieżącymi</t>
  </si>
  <si>
    <t>8</t>
  </si>
  <si>
    <t>Wskaźnik spłaty zobowiązań</t>
  </si>
  <si>
    <t>8.1</t>
  </si>
  <si>
    <t>Relacja określona po lewej stronie nierówności we wzorze, o którym mowa w art. 243 ust. 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</si>
  <si>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</si>
  <si>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 którym mowa w art. 243 ust. 1 ustawy, ustalona dla danego roku (wkaźnik jednoroczny)</t>
  </si>
  <si>
    <t>8.2.x</t>
  </si>
  <si>
    <t>Wskaźnik jednoroczny określony po prawej stronie nierówności we wzorze, o którym mowa w art. 243 ust. 1 ustawy, ustalony dla danego roku (wskaźnik jednoroczny)</t>
  </si>
  <si>
    <t>8.3</t>
  </si>
  <si>
    <t>Dopuszczalny limit spłaty zobowiązań określony po prawej stronie nierówności we wzorze, o którym mowa w art. 243 ustawy, po uwzględnieniu ustawowych wyłączeń, obliczony w oparciu o plan 3. kwartału roku poprzedzającego pierwszy rok prognozy (wskaźnik ustalony w oparciu o średnią arytmetyczną z poprzednich lat)</t>
  </si>
  <si>
    <t>8.3.1</t>
  </si>
  <si>
    <t>Dopuszczalny limit spłaty zobowiązań określony po prawej stronie nierówności we wzorze, o którym mowa w art. 243 ustawy, po uwzględnieniu ustawowych wyłączeń, obliczony w oparciu o wykonanie roku poprzedzającego pierwszy rok prognozy (wskaźnik ustalony w oparciu o średnią arytmetyczną z poprzednich lat)</t>
  </si>
  <si>
    <t>8.4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</si>
  <si>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plan 3 kwartałów roku poprzedzającego rok budżetowy</t>
  </si>
  <si>
    <t>Tak</t>
  </si>
  <si>
    <t>8.4.1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</si>
  <si>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wykonanie roku poprzedzającego rok budżetowy</t>
  </si>
  <si>
    <t>9</t>
  </si>
  <si>
    <t>Finansowanie programów, projektów lub zadań realizowanych z udziałem środków, o których mowa w art. 5 ust. 1 pkt 2 i 3 ustawy</t>
  </si>
  <si>
    <t>9.1</t>
  </si>
  <si>
    <t>Dochody bieżące na programy, projekty lub zadania finansowe z udziałem środków, o których mowa w art. 5 ust. 1 pkt 2 i 3 ustawy</t>
  </si>
  <si>
    <t>9.1.1</t>
  </si>
  <si>
    <t>Dotacje i środki o charakterze bieżącym na realizację programu, projektu lub zadania finansowanego z udziałem środków, o których mowa w art. 5 ust. 1 pkt 2 ustawy, w tym:</t>
  </si>
  <si>
    <t>9.1.1.1</t>
  </si>
  <si>
    <t>środki określone w art. 5 ust. 1 pkt 2 ustawy</t>
  </si>
  <si>
    <t>9.2</t>
  </si>
  <si>
    <t>Dochody majątkowe na programy, projekty lub zadania finansowe z udziałem środków, o których mowa w art. 5 ust. 1 pkt 2 i 3 ustawy</t>
  </si>
  <si>
    <t>9.2.1</t>
  </si>
  <si>
    <t>Dochody majątkowe na programy, projekty lub zadania finansowe z udziałem środków, o których mowa w art. 5 ust. 1 pkt 2 ustawy, w tym:</t>
  </si>
  <si>
    <t>9.2.1.1</t>
  </si>
  <si>
    <t>9.3</t>
  </si>
  <si>
    <t>Wydatki bieżące na programy, projekty lub zadania finansowe z udziałem środków, o których mowa w art. 5 ust. 1 pkt 2 i 3 ustawy</t>
  </si>
  <si>
    <t>9.3.1</t>
  </si>
  <si>
    <t>Wydatki bieżące na programy, projekty lub zadania finansowe z udziałem środków, o których mowa w art. 5 ust. 1 pkt 2 ustawy, w tym:</t>
  </si>
  <si>
    <t>9.3.1.1</t>
  </si>
  <si>
    <t>finansowane środkami określonymi w art. 5 ust. 1 pkt 2 ustawy</t>
  </si>
  <si>
    <t>9.4</t>
  </si>
  <si>
    <t>Wydatki majątkowe na programy, projekty lub zadania finansowe z udziałem środków, o których mowa w art. 5 ust. 1 pkt 2 i 3 ustawy</t>
  </si>
  <si>
    <t>9.4.1</t>
  </si>
  <si>
    <t>Wydatki majątkowe na programy, projekty lub zadania finansowe z udziałem środków, o których mowa w art. 5 ust. 1 pkt 2 ustawy, w tym:</t>
  </si>
  <si>
    <t>9.4.1.1</t>
  </si>
  <si>
    <t>10</t>
  </si>
  <si>
    <t>Informacje uzupełniające o wybranych kategoriach finansowych</t>
  </si>
  <si>
    <t>10.1</t>
  </si>
  <si>
    <t>Wydatki objęte limitem, o którym mowa w art. 226 ust. 3 pkt 4 ustawy, z 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</si>
  <si>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</si>
  <si>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</si>
  <si>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</si>
  <si>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</si>
  <si>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</si>
  <si>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</si>
  <si>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</si>
  <si>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 związku z likwidacją lub przekształceniem samodzielnego publicznego zakładu opieki zdrowotnej</t>
  </si>
  <si>
    <t>10.4</t>
  </si>
  <si>
    <t>Kwota zobowiązań związku współtworzonego przez jednostkę samorządu terytorialnego przypadających do spłaty w danym roku budżetowym, podlegająca doliczeniu zgodnie z art. 244 ustawy</t>
  </si>
  <si>
    <t>10.5</t>
  </si>
  <si>
    <t>Kwota zobowiązań wynikających z przejęcia przez jednostkę samorządu terytorialnego zobowiązań po likwidowanych i przekształcanych samorządowych osobach prawnych</t>
  </si>
  <si>
    <t>10.6</t>
  </si>
  <si>
    <t>Spłaty, o których mowa w poz. 5.1., wynikające wyłącznie z tytułu zobowiązań już zaciągniętych</t>
  </si>
  <si>
    <t>10.7</t>
  </si>
  <si>
    <t>Wydatki zmniejszające dług, w tym:</t>
  </si>
  <si>
    <t>10.7.1</t>
  </si>
  <si>
    <t>spłata zobowiązań wymagalnych z lat poprzednich, innych niż w poz. 10.7.3</t>
  </si>
  <si>
    <t>10.7.2</t>
  </si>
  <si>
    <t>spłata zobowiązań zaliczanych do tytułu dłużnego – kredyt i pożyczka, w tym:</t>
  </si>
  <si>
    <t>10.7.2.1</t>
  </si>
  <si>
    <t>zobowiązań zaciągniętych po dniu 1 stycznia 2019 r.</t>
  </si>
  <si>
    <t>10.7.2.1.1</t>
  </si>
  <si>
    <t>dokonywana w formie wydatku bieżącego</t>
  </si>
  <si>
    <t>10.7.3</t>
  </si>
  <si>
    <t>wypłaty z tytułu wymagalnych poręczeń i gwarancji</t>
  </si>
  <si>
    <t>10.8</t>
  </si>
  <si>
    <t>Kwota wzrostu(+)/spadku(−) kwoty długu wynikająca z operacji niekasowych (m.in. umorzenia, różnice kursowe)</t>
  </si>
  <si>
    <t>10.9</t>
  </si>
  <si>
    <t>Wcześniejsza spłata zobowiązań, wyłączona z limitu spłaty zobowiązań, dokonywana w formie wydatków budżetowych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</si>
  <si>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</si>
  <si>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</si>
  <si>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</si>
  <si>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</si>
  <si>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13</t>
  </si>
  <si>
    <t>Rozliczenie budżetu</t>
  </si>
  <si>
    <t>13z</t>
  </si>
  <si>
    <t>Zdolność inwestycyjna</t>
  </si>
  <si>
    <t>Plan 2021 – ZMIANA WPF PÓŁROCZE (stan na 30 czerwca 2021 r.)</t>
  </si>
  <si>
    <t>8 026 607,15</t>
  </si>
  <si>
    <t>Wieloletnia Prognoza Finansowa - wykonanie w I półroczu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</si>
</sst>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  <font>
      <b/>
      <sz val="13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ECEAEC"/>
      </patternFill>
    </fill>
    <fill>
      <patternFill patternType="solid">
        <fgColor rgb="FFADD8E6"/>
      </patternFill>
    </fill>
    <fill>
      <patternFill patternType="solid">
        <fgColor rgb="FFF4F2FD"/>
      </patternFill>
    </fill>
    <fill>
      <patternFill patternType="solid">
        <fgColor rgb="FFFFFFFF"/>
      </patternFill>
    </fill>
    <fill>
      <patternFill patternType="solid">
        <fgColor rgb="FFADFF2F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10" fontId="2" fillId="5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/>
    </xf>
    <xf numFmtId="4" fontId="1" fillId="7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0" fontId="1" fillId="5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4" borderId="1" xfId="0" applyNumberFormat="1" applyFont="1" applyFill="1" applyBorder="1" applyAlignment="1">
      <alignment horizontal="right" vertical="center"/>
    </xf>
    <xf numFmtId="10" fontId="1" fillId="3" borderId="1" xfId="0" applyNumberFormat="1" applyFont="1" applyFill="1" applyBorder="1" applyAlignment="1">
      <alignment horizontal="right" vertical="center"/>
    </xf>
    <xf numFmtId="4" fontId="2" fillId="8" borderId="1" xfId="0" applyNumberFormat="1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10" fontId="1" fillId="5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10" fontId="3" fillId="5" borderId="1" xfId="0" applyNumberFormat="1" applyFont="1" applyFill="1" applyBorder="1" applyAlignment="1">
      <alignment horizontal="right" vertical="center"/>
    </xf>
    <xf numFmtId="0" fontId="4" fillId="0" borderId="0" xfId="0" applyFont="1"/>
    <xf numFmtId="10" fontId="2" fillId="9" borderId="1" xfId="0" applyNumberFormat="1" applyFont="1" applyFill="1" applyBorder="1" applyAlignment="1">
      <alignment horizontal="right" vertical="center"/>
    </xf>
    <xf numFmtId="10" fontId="1" fillId="9" borderId="1" xfId="0" applyNumberFormat="1" applyFont="1" applyFill="1" applyBorder="1" applyAlignment="1">
      <alignment horizontal="right" vertical="center"/>
    </xf>
    <xf numFmtId="10" fontId="1" fillId="0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10" fontId="2" fillId="5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3"/>
  <sheetViews>
    <sheetView tabSelected="1" workbookViewId="0">
      <pane xSplit="2" ySplit="4" topLeftCell="C101" activePane="bottomRight" state="frozen"/>
      <selection pane="topRight" activeCell="B1" sqref="B1"/>
      <selection pane="bottomLeft" activeCell="A2" sqref="A2"/>
      <selection pane="bottomRight" activeCell="K85" sqref="K85"/>
    </sheetView>
  </sheetViews>
  <sheetFormatPr defaultRowHeight="15" x14ac:dyDescent="0.25"/>
  <cols>
    <col min="2" max="2" width="7.140625" customWidth="1"/>
    <col min="3" max="3" width="42.85546875" customWidth="1"/>
    <col min="4" max="7" width="14.28515625" hidden="1" customWidth="1"/>
    <col min="8" max="11" width="14.28515625" customWidth="1"/>
    <col min="12" max="12" width="11.42578125" customWidth="1"/>
    <col min="13" max="27" width="14.28515625" hidden="1" customWidth="1"/>
  </cols>
  <sheetData>
    <row r="2" spans="2:27" s="31" customFormat="1" ht="17.25" x14ac:dyDescent="0.3">
      <c r="B2" s="38" t="s">
        <v>218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27" ht="54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216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1" t="s">
        <v>24</v>
      </c>
    </row>
    <row r="5" spans="2:27" ht="39.950000000000003" customHeight="1" x14ac:dyDescent="0.25">
      <c r="B5" s="2" t="s">
        <v>25</v>
      </c>
      <c r="C5" s="3" t="s">
        <v>26</v>
      </c>
      <c r="D5" s="4">
        <v>93110527.430000007</v>
      </c>
      <c r="E5" s="4">
        <v>96002724.930000007</v>
      </c>
      <c r="F5" s="4">
        <v>105506819</v>
      </c>
      <c r="G5" s="4">
        <v>106524074</v>
      </c>
      <c r="H5" s="5">
        <v>115556021.58</v>
      </c>
      <c r="I5" s="5">
        <v>117685587.03</v>
      </c>
      <c r="J5" s="5">
        <v>119074317.53</v>
      </c>
      <c r="K5" s="5">
        <v>58775739.93</v>
      </c>
      <c r="L5" s="32">
        <f t="shared" ref="L5:L12" si="0">IF($J5=0,0,$K5/$J5)</f>
        <v>0.49360551585938617</v>
      </c>
      <c r="M5" s="5">
        <v>117762254.72</v>
      </c>
      <c r="N5" s="5">
        <v>110424564.97</v>
      </c>
      <c r="O5" s="5">
        <v>115687419.81</v>
      </c>
      <c r="P5" s="5">
        <v>116512854.89</v>
      </c>
      <c r="Q5" s="5">
        <v>118135965.47</v>
      </c>
      <c r="R5" s="5">
        <v>116500283</v>
      </c>
      <c r="S5" s="5">
        <v>117665285</v>
      </c>
      <c r="T5" s="5">
        <v>118841938</v>
      </c>
      <c r="U5" s="5">
        <v>120030356</v>
      </c>
      <c r="V5" s="5">
        <v>121230661</v>
      </c>
      <c r="W5" s="5">
        <v>122442967</v>
      </c>
      <c r="X5" s="5">
        <v>123667396</v>
      </c>
      <c r="Y5" s="5">
        <v>125213238</v>
      </c>
      <c r="Z5" s="5">
        <v>126778403</v>
      </c>
      <c r="AA5" s="5">
        <v>128363133</v>
      </c>
    </row>
    <row r="6" spans="2:27" ht="39.950000000000003" customHeight="1" x14ac:dyDescent="0.25">
      <c r="B6" s="2" t="s">
        <v>27</v>
      </c>
      <c r="C6" s="3" t="s">
        <v>28</v>
      </c>
      <c r="D6" s="4">
        <v>86816391.109999999</v>
      </c>
      <c r="E6" s="4">
        <v>92164826.950000003</v>
      </c>
      <c r="F6" s="4">
        <v>100778552.48999999</v>
      </c>
      <c r="G6" s="4">
        <v>100589675.26000001</v>
      </c>
      <c r="H6" s="5">
        <v>100976923.81999999</v>
      </c>
      <c r="I6" s="5">
        <v>101492590.77</v>
      </c>
      <c r="J6" s="5">
        <v>102365580.48</v>
      </c>
      <c r="K6" s="5">
        <v>54451606.219999999</v>
      </c>
      <c r="L6" s="32">
        <f t="shared" si="0"/>
        <v>0.53193276455496341</v>
      </c>
      <c r="M6" s="5">
        <v>105018738.26000001</v>
      </c>
      <c r="N6" s="5">
        <v>107680153.06</v>
      </c>
      <c r="O6" s="5">
        <v>110878415</v>
      </c>
      <c r="P6" s="5">
        <v>114204767</v>
      </c>
      <c r="Q6" s="5">
        <v>115346815</v>
      </c>
      <c r="R6" s="5">
        <v>116500283</v>
      </c>
      <c r="S6" s="5">
        <v>117665285</v>
      </c>
      <c r="T6" s="5">
        <v>118841938</v>
      </c>
      <c r="U6" s="5">
        <v>120030356</v>
      </c>
      <c r="V6" s="5">
        <v>121230661</v>
      </c>
      <c r="W6" s="5">
        <v>122442967</v>
      </c>
      <c r="X6" s="5">
        <v>123667396</v>
      </c>
      <c r="Y6" s="5">
        <v>125213238</v>
      </c>
      <c r="Z6" s="5">
        <v>126778403</v>
      </c>
      <c r="AA6" s="5">
        <v>128363133</v>
      </c>
    </row>
    <row r="7" spans="2:27" ht="39.950000000000003" customHeight="1" x14ac:dyDescent="0.25">
      <c r="B7" s="7" t="s">
        <v>29</v>
      </c>
      <c r="C7" s="8" t="s">
        <v>30</v>
      </c>
      <c r="D7" s="9">
        <v>13716961</v>
      </c>
      <c r="E7" s="9">
        <v>14389323</v>
      </c>
      <c r="F7" s="9">
        <v>14755040</v>
      </c>
      <c r="G7" s="9">
        <v>14334470</v>
      </c>
      <c r="H7" s="10">
        <v>14343460</v>
      </c>
      <c r="I7" s="11">
        <v>14343460</v>
      </c>
      <c r="J7" s="11">
        <v>14343460</v>
      </c>
      <c r="K7" s="10">
        <v>7002204</v>
      </c>
      <c r="L7" s="12">
        <f t="shared" si="0"/>
        <v>0.48818095494392566</v>
      </c>
      <c r="M7" s="11">
        <v>14831138</v>
      </c>
      <c r="N7" s="11">
        <v>15276072</v>
      </c>
      <c r="O7" s="11">
        <v>15734354</v>
      </c>
      <c r="P7" s="11">
        <v>16206385</v>
      </c>
      <c r="Q7" s="11">
        <v>16368449</v>
      </c>
      <c r="R7" s="11">
        <v>16532133</v>
      </c>
      <c r="S7" s="11">
        <v>16697454</v>
      </c>
      <c r="T7" s="11">
        <v>16864429</v>
      </c>
      <c r="U7" s="11">
        <v>17033073</v>
      </c>
      <c r="V7" s="11">
        <v>17203404</v>
      </c>
      <c r="W7" s="11">
        <v>17375438</v>
      </c>
      <c r="X7" s="11">
        <v>17549192</v>
      </c>
      <c r="Y7" s="11">
        <v>17768557</v>
      </c>
      <c r="Z7" s="11">
        <v>17990664</v>
      </c>
      <c r="AA7" s="11">
        <v>18215547</v>
      </c>
    </row>
    <row r="8" spans="2:27" ht="39.950000000000003" customHeight="1" x14ac:dyDescent="0.25">
      <c r="B8" s="7" t="s">
        <v>31</v>
      </c>
      <c r="C8" s="8" t="s">
        <v>32</v>
      </c>
      <c r="D8" s="9">
        <v>282284.95</v>
      </c>
      <c r="E8" s="9">
        <v>304571.23</v>
      </c>
      <c r="F8" s="9">
        <v>300000</v>
      </c>
      <c r="G8" s="9">
        <v>323833.62</v>
      </c>
      <c r="H8" s="10">
        <v>308000</v>
      </c>
      <c r="I8" s="11">
        <v>308000</v>
      </c>
      <c r="J8" s="11">
        <v>308000</v>
      </c>
      <c r="K8" s="10">
        <v>234873.14</v>
      </c>
      <c r="L8" s="12">
        <f t="shared" si="0"/>
        <v>0.76257512987012988</v>
      </c>
      <c r="M8" s="11">
        <v>318472</v>
      </c>
      <c r="N8" s="11">
        <v>328026</v>
      </c>
      <c r="O8" s="11">
        <v>337867</v>
      </c>
      <c r="P8" s="11">
        <v>348003</v>
      </c>
      <c r="Q8" s="11">
        <v>351483</v>
      </c>
      <c r="R8" s="11">
        <v>354998</v>
      </c>
      <c r="S8" s="11">
        <v>358548</v>
      </c>
      <c r="T8" s="11">
        <v>362133</v>
      </c>
      <c r="U8" s="11">
        <v>365754</v>
      </c>
      <c r="V8" s="11">
        <v>369412</v>
      </c>
      <c r="W8" s="11">
        <v>373106</v>
      </c>
      <c r="X8" s="11">
        <v>376837</v>
      </c>
      <c r="Y8" s="11">
        <v>381547</v>
      </c>
      <c r="Z8" s="11">
        <v>386316</v>
      </c>
      <c r="AA8" s="11">
        <v>391145</v>
      </c>
    </row>
    <row r="9" spans="2:27" ht="39.950000000000003" customHeight="1" x14ac:dyDescent="0.25">
      <c r="B9" s="7" t="s">
        <v>33</v>
      </c>
      <c r="C9" s="8" t="s">
        <v>34</v>
      </c>
      <c r="D9" s="9">
        <v>21427319</v>
      </c>
      <c r="E9" s="9">
        <v>21835240</v>
      </c>
      <c r="F9" s="9">
        <v>22898927</v>
      </c>
      <c r="G9" s="9">
        <v>23153990</v>
      </c>
      <c r="H9" s="10">
        <v>24288114</v>
      </c>
      <c r="I9" s="11">
        <v>24231607</v>
      </c>
      <c r="J9" s="11">
        <v>24231607</v>
      </c>
      <c r="K9" s="10">
        <v>13857972</v>
      </c>
      <c r="L9" s="12">
        <f t="shared" si="0"/>
        <v>0.57189653166626542</v>
      </c>
      <c r="M9" s="11">
        <v>25113910</v>
      </c>
      <c r="N9" s="11">
        <v>25867327</v>
      </c>
      <c r="O9" s="11">
        <v>26643347</v>
      </c>
      <c r="P9" s="11">
        <v>27442647</v>
      </c>
      <c r="Q9" s="11">
        <v>27717073</v>
      </c>
      <c r="R9" s="11">
        <v>27994244</v>
      </c>
      <c r="S9" s="11">
        <v>28274186</v>
      </c>
      <c r="T9" s="11">
        <v>28556928</v>
      </c>
      <c r="U9" s="11">
        <v>28842497</v>
      </c>
      <c r="V9" s="11">
        <v>29130922</v>
      </c>
      <c r="W9" s="11">
        <v>29422231</v>
      </c>
      <c r="X9" s="11">
        <v>29716453</v>
      </c>
      <c r="Y9" s="11">
        <v>30087909</v>
      </c>
      <c r="Z9" s="11">
        <v>30464008</v>
      </c>
      <c r="AA9" s="11">
        <v>30844808</v>
      </c>
    </row>
    <row r="10" spans="2:27" ht="39.950000000000003" customHeight="1" x14ac:dyDescent="0.25">
      <c r="B10" s="7" t="s">
        <v>35</v>
      </c>
      <c r="C10" s="8" t="s">
        <v>36</v>
      </c>
      <c r="D10" s="9">
        <v>28621222.010000002</v>
      </c>
      <c r="E10" s="9">
        <v>31256927.93</v>
      </c>
      <c r="F10" s="9">
        <v>37079682.520000003</v>
      </c>
      <c r="G10" s="9">
        <v>37484830.5</v>
      </c>
      <c r="H10" s="10">
        <v>35001224</v>
      </c>
      <c r="I10" s="11">
        <v>35554862.93</v>
      </c>
      <c r="J10" s="11">
        <v>36148059.219999999</v>
      </c>
      <c r="K10" s="10">
        <v>19044954.600000001</v>
      </c>
      <c r="L10" s="12">
        <f t="shared" si="0"/>
        <v>0.52685967133369105</v>
      </c>
      <c r="M10" s="11">
        <v>36696464.259999998</v>
      </c>
      <c r="N10" s="11">
        <v>37308211.060000002</v>
      </c>
      <c r="O10" s="11">
        <v>38395314</v>
      </c>
      <c r="P10" s="11">
        <v>39547173</v>
      </c>
      <c r="Q10" s="11">
        <v>39942645</v>
      </c>
      <c r="R10" s="11">
        <v>40342071</v>
      </c>
      <c r="S10" s="11">
        <v>40745492</v>
      </c>
      <c r="T10" s="11">
        <v>41152947</v>
      </c>
      <c r="U10" s="11">
        <v>41564476</v>
      </c>
      <c r="V10" s="11">
        <v>41980121</v>
      </c>
      <c r="W10" s="11">
        <v>42399922</v>
      </c>
      <c r="X10" s="11">
        <v>42823921</v>
      </c>
      <c r="Y10" s="11">
        <v>43359220</v>
      </c>
      <c r="Z10" s="11">
        <v>43901210</v>
      </c>
      <c r="AA10" s="11">
        <v>44449975</v>
      </c>
    </row>
    <row r="11" spans="2:27" ht="39.950000000000003" customHeight="1" x14ac:dyDescent="0.25">
      <c r="B11" s="7" t="s">
        <v>37</v>
      </c>
      <c r="C11" s="8" t="s">
        <v>38</v>
      </c>
      <c r="D11" s="9">
        <v>22768604.149999999</v>
      </c>
      <c r="E11" s="9">
        <v>24378764.789999999</v>
      </c>
      <c r="F11" s="9">
        <v>25744902.969999999</v>
      </c>
      <c r="G11" s="9">
        <v>25292551.140000001</v>
      </c>
      <c r="H11" s="10">
        <v>27036125.82</v>
      </c>
      <c r="I11" s="11">
        <v>27054660.84</v>
      </c>
      <c r="J11" s="11">
        <v>27334454.260000002</v>
      </c>
      <c r="K11" s="10">
        <v>14311602.48</v>
      </c>
      <c r="L11" s="12">
        <f t="shared" si="0"/>
        <v>0.52357374117920286</v>
      </c>
      <c r="M11" s="11">
        <v>28058754</v>
      </c>
      <c r="N11" s="11">
        <v>28900517</v>
      </c>
      <c r="O11" s="11">
        <v>29767533</v>
      </c>
      <c r="P11" s="11">
        <v>30660559</v>
      </c>
      <c r="Q11" s="11">
        <v>30967165</v>
      </c>
      <c r="R11" s="11">
        <v>31276837</v>
      </c>
      <c r="S11" s="11">
        <v>31589605</v>
      </c>
      <c r="T11" s="11">
        <v>31905501</v>
      </c>
      <c r="U11" s="11">
        <v>32224556</v>
      </c>
      <c r="V11" s="11">
        <v>32546802</v>
      </c>
      <c r="W11" s="11">
        <v>32872270</v>
      </c>
      <c r="X11" s="11">
        <v>33200993</v>
      </c>
      <c r="Y11" s="11">
        <v>33616005</v>
      </c>
      <c r="Z11" s="11">
        <v>34036205</v>
      </c>
      <c r="AA11" s="11">
        <v>34461658</v>
      </c>
    </row>
    <row r="12" spans="2:27" ht="39.950000000000003" customHeight="1" x14ac:dyDescent="0.25">
      <c r="B12" s="7" t="s">
        <v>39</v>
      </c>
      <c r="C12" s="8" t="s">
        <v>40</v>
      </c>
      <c r="D12" s="9">
        <v>9721157.6999999993</v>
      </c>
      <c r="E12" s="9">
        <v>10118824.15</v>
      </c>
      <c r="F12" s="9">
        <v>10100000</v>
      </c>
      <c r="G12" s="9">
        <v>10403510.289999999</v>
      </c>
      <c r="H12" s="10">
        <v>10800000</v>
      </c>
      <c r="I12" s="11">
        <v>10800000</v>
      </c>
      <c r="J12" s="11">
        <v>10800000</v>
      </c>
      <c r="K12" s="10">
        <v>6427626.8399999999</v>
      </c>
      <c r="L12" s="12">
        <f t="shared" si="0"/>
        <v>0.59515063333333329</v>
      </c>
      <c r="M12" s="11">
        <v>11167200</v>
      </c>
      <c r="N12" s="11">
        <v>11502216</v>
      </c>
      <c r="O12" s="11">
        <v>11847282</v>
      </c>
      <c r="P12" s="11">
        <v>12202700</v>
      </c>
      <c r="Q12" s="11">
        <v>12324727</v>
      </c>
      <c r="R12" s="11">
        <v>12447974</v>
      </c>
      <c r="S12" s="11">
        <v>12572454</v>
      </c>
      <c r="T12" s="11">
        <v>12698179</v>
      </c>
      <c r="U12" s="11">
        <v>12825161</v>
      </c>
      <c r="V12" s="11">
        <v>12953413</v>
      </c>
      <c r="W12" s="11">
        <v>13082947</v>
      </c>
      <c r="X12" s="11">
        <v>13213776</v>
      </c>
      <c r="Y12" s="11">
        <v>13378948</v>
      </c>
      <c r="Z12" s="11">
        <v>13546185</v>
      </c>
      <c r="AA12" s="11">
        <v>13715512</v>
      </c>
    </row>
    <row r="13" spans="2:27" hidden="1" x14ac:dyDescent="0.25">
      <c r="B13" s="7" t="s">
        <v>41</v>
      </c>
      <c r="C13" s="8" t="s">
        <v>42</v>
      </c>
      <c r="D13" s="9">
        <v>0</v>
      </c>
      <c r="E13" s="9">
        <v>0</v>
      </c>
      <c r="F13" s="9">
        <v>0</v>
      </c>
      <c r="G13" s="9">
        <v>0</v>
      </c>
      <c r="H13" s="10">
        <v>0</v>
      </c>
      <c r="I13" s="11">
        <v>0</v>
      </c>
      <c r="J13" s="11">
        <v>0</v>
      </c>
      <c r="K13" s="10">
        <v>0</v>
      </c>
      <c r="L13" s="12"/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</row>
    <row r="14" spans="2:27" ht="39.950000000000003" customHeight="1" x14ac:dyDescent="0.25">
      <c r="B14" s="2" t="s">
        <v>43</v>
      </c>
      <c r="C14" s="3" t="s">
        <v>44</v>
      </c>
      <c r="D14" s="4">
        <v>6294136.3200000003</v>
      </c>
      <c r="E14" s="4">
        <v>3837897.98</v>
      </c>
      <c r="F14" s="4">
        <v>4728266.51</v>
      </c>
      <c r="G14" s="4">
        <v>5934398.7400000002</v>
      </c>
      <c r="H14" s="5">
        <v>14579097.76</v>
      </c>
      <c r="I14" s="5">
        <v>16192996.26</v>
      </c>
      <c r="J14" s="5">
        <v>16708737.050000001</v>
      </c>
      <c r="K14" s="5">
        <v>4324133.71</v>
      </c>
      <c r="L14" s="32">
        <f>IF($J14=0,0,$K14/$J14)</f>
        <v>0.25879476689711867</v>
      </c>
      <c r="M14" s="5">
        <v>12743516.460000001</v>
      </c>
      <c r="N14" s="5">
        <v>2744411.91</v>
      </c>
      <c r="O14" s="5">
        <v>4809004.8099999996</v>
      </c>
      <c r="P14" s="5">
        <v>2308087.89</v>
      </c>
      <c r="Q14" s="5">
        <v>2789150.47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2:27" ht="39.950000000000003" customHeight="1" x14ac:dyDescent="0.25">
      <c r="B15" s="7" t="s">
        <v>45</v>
      </c>
      <c r="C15" s="8" t="s">
        <v>46</v>
      </c>
      <c r="D15" s="9">
        <v>1723845.5</v>
      </c>
      <c r="E15" s="9">
        <v>2386101.79</v>
      </c>
      <c r="F15" s="9">
        <v>1153331.95</v>
      </c>
      <c r="G15" s="9">
        <v>1347506.48</v>
      </c>
      <c r="H15" s="10">
        <v>2546800</v>
      </c>
      <c r="I15" s="11">
        <v>2786800</v>
      </c>
      <c r="J15" s="11">
        <v>2789464</v>
      </c>
      <c r="K15" s="10">
        <v>303894</v>
      </c>
      <c r="L15" s="12">
        <f>IF($J15=0,0,$K15/$J15)</f>
        <v>0.10894351029445083</v>
      </c>
      <c r="M15" s="11">
        <v>1005254</v>
      </c>
      <c r="N15" s="11">
        <v>1000000</v>
      </c>
      <c r="O15" s="11">
        <v>1000000</v>
      </c>
      <c r="P15" s="11">
        <v>500000</v>
      </c>
      <c r="Q15" s="11">
        <v>500000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</row>
    <row r="16" spans="2:27" ht="39.950000000000003" customHeight="1" x14ac:dyDescent="0.25">
      <c r="B16" s="7" t="s">
        <v>47</v>
      </c>
      <c r="C16" s="8" t="s">
        <v>48</v>
      </c>
      <c r="D16" s="9">
        <v>4540850.82</v>
      </c>
      <c r="E16" s="9">
        <v>1434188.03</v>
      </c>
      <c r="F16" s="9">
        <v>3526934.56</v>
      </c>
      <c r="G16" s="9">
        <v>4554674.4800000004</v>
      </c>
      <c r="H16" s="10">
        <v>11982297.76</v>
      </c>
      <c r="I16" s="11">
        <v>13356196.26</v>
      </c>
      <c r="J16" s="11">
        <v>13869273.050000001</v>
      </c>
      <c r="K16" s="10">
        <v>3995340.14</v>
      </c>
      <c r="L16" s="12">
        <f>IF($J16=0,0,$K16/$J16)</f>
        <v>0.28807134487845415</v>
      </c>
      <c r="M16" s="11">
        <v>11687832.460000001</v>
      </c>
      <c r="N16" s="11">
        <v>1694411.91</v>
      </c>
      <c r="O16" s="11">
        <v>3759004.81</v>
      </c>
      <c r="P16" s="11">
        <v>1758087.89</v>
      </c>
      <c r="Q16" s="11">
        <v>2239150.4700000002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</row>
    <row r="17" spans="2:27" hidden="1" x14ac:dyDescent="0.25">
      <c r="B17" s="7" t="s">
        <v>49</v>
      </c>
      <c r="C17" s="8" t="s">
        <v>42</v>
      </c>
      <c r="D17" s="9">
        <v>29440</v>
      </c>
      <c r="E17" s="9">
        <v>17608.16</v>
      </c>
      <c r="F17" s="9">
        <v>48000</v>
      </c>
      <c r="G17" s="9">
        <v>32217.78</v>
      </c>
      <c r="H17" s="10">
        <v>50000</v>
      </c>
      <c r="I17" s="11">
        <v>50000</v>
      </c>
      <c r="J17" s="11">
        <v>50000</v>
      </c>
      <c r="K17" s="10">
        <v>24899.57</v>
      </c>
      <c r="L17" s="12"/>
      <c r="M17" s="11">
        <v>50430</v>
      </c>
      <c r="N17" s="11">
        <v>50000</v>
      </c>
      <c r="O17" s="11">
        <v>50000</v>
      </c>
      <c r="P17" s="11">
        <v>50000</v>
      </c>
      <c r="Q17" s="11">
        <v>50000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</row>
    <row r="18" spans="2:27" ht="39.950000000000003" customHeight="1" x14ac:dyDescent="0.25">
      <c r="B18" s="2" t="s">
        <v>50</v>
      </c>
      <c r="C18" s="3" t="s">
        <v>51</v>
      </c>
      <c r="D18" s="4">
        <v>94094959.650000006</v>
      </c>
      <c r="E18" s="4">
        <v>93297223.480000004</v>
      </c>
      <c r="F18" s="4">
        <v>102865023.91</v>
      </c>
      <c r="G18" s="4">
        <v>100813691.87</v>
      </c>
      <c r="H18" s="5">
        <v>112082581.58</v>
      </c>
      <c r="I18" s="5">
        <v>114212147.03</v>
      </c>
      <c r="J18" s="5">
        <v>115600877.53</v>
      </c>
      <c r="K18" s="5">
        <v>49686352.979999997</v>
      </c>
      <c r="L18" s="6">
        <f t="shared" ref="L18:L23" si="1">IF($J18=0,0,$K18/$J18)</f>
        <v>0.42980947931909697</v>
      </c>
      <c r="M18" s="5">
        <v>118888814.72</v>
      </c>
      <c r="N18" s="5">
        <v>106011397.81999999</v>
      </c>
      <c r="O18" s="5">
        <v>111487419.81</v>
      </c>
      <c r="P18" s="5">
        <v>112012854.89</v>
      </c>
      <c r="Q18" s="5">
        <v>113335965.47</v>
      </c>
      <c r="R18" s="5">
        <v>111490283</v>
      </c>
      <c r="S18" s="5">
        <v>111755285</v>
      </c>
      <c r="T18" s="5">
        <v>112731938</v>
      </c>
      <c r="U18" s="5">
        <v>113920356</v>
      </c>
      <c r="V18" s="5">
        <v>114720661</v>
      </c>
      <c r="W18" s="5">
        <v>117212967</v>
      </c>
      <c r="X18" s="5">
        <v>117457396</v>
      </c>
      <c r="Y18" s="5">
        <v>125203238</v>
      </c>
      <c r="Z18" s="5">
        <v>126768403</v>
      </c>
      <c r="AA18" s="5">
        <v>128353133</v>
      </c>
    </row>
    <row r="19" spans="2:27" ht="39.950000000000003" customHeight="1" x14ac:dyDescent="0.25">
      <c r="B19" s="2" t="s">
        <v>52</v>
      </c>
      <c r="C19" s="3" t="s">
        <v>53</v>
      </c>
      <c r="D19" s="4">
        <v>83826411.209999993</v>
      </c>
      <c r="E19" s="4">
        <v>88222272.409999996</v>
      </c>
      <c r="F19" s="4">
        <v>97760967.140000001</v>
      </c>
      <c r="G19" s="4">
        <v>94932004.849999994</v>
      </c>
      <c r="H19" s="5">
        <v>98737666</v>
      </c>
      <c r="I19" s="5">
        <v>99167929.060000002</v>
      </c>
      <c r="J19" s="5">
        <v>100048825.72</v>
      </c>
      <c r="K19" s="5">
        <v>48705761.869999997</v>
      </c>
      <c r="L19" s="6">
        <f t="shared" si="1"/>
        <v>0.48681992536633639</v>
      </c>
      <c r="M19" s="5">
        <v>100705930.37</v>
      </c>
      <c r="N19" s="5">
        <v>102115322.06</v>
      </c>
      <c r="O19" s="5">
        <v>103789952</v>
      </c>
      <c r="P19" s="5">
        <v>105481124</v>
      </c>
      <c r="Q19" s="5">
        <v>106356755</v>
      </c>
      <c r="R19" s="5">
        <v>107236773</v>
      </c>
      <c r="S19" s="5">
        <v>108111281</v>
      </c>
      <c r="T19" s="5">
        <v>108980383</v>
      </c>
      <c r="U19" s="5">
        <v>109856186</v>
      </c>
      <c r="V19" s="5">
        <v>110736798</v>
      </c>
      <c r="W19" s="5">
        <v>111638326</v>
      </c>
      <c r="X19" s="5">
        <v>112563880</v>
      </c>
      <c r="Y19" s="5">
        <v>113875241</v>
      </c>
      <c r="Z19" s="5">
        <v>115298475</v>
      </c>
      <c r="AA19" s="5">
        <v>116739522</v>
      </c>
    </row>
    <row r="20" spans="2:27" ht="39.950000000000003" customHeight="1" x14ac:dyDescent="0.25">
      <c r="B20" s="7" t="s">
        <v>54</v>
      </c>
      <c r="C20" s="8" t="s">
        <v>55</v>
      </c>
      <c r="D20" s="9">
        <v>29556126.77</v>
      </c>
      <c r="E20" s="9">
        <v>29716733.899999999</v>
      </c>
      <c r="F20" s="9">
        <v>31257363.300000001</v>
      </c>
      <c r="G20" s="9">
        <v>29954013.07</v>
      </c>
      <c r="H20" s="10">
        <v>32487710.559999999</v>
      </c>
      <c r="I20" s="11">
        <v>32673571.100000001</v>
      </c>
      <c r="J20" s="11">
        <v>32831131.140000001</v>
      </c>
      <c r="K20" s="10">
        <v>16264650.67</v>
      </c>
      <c r="L20" s="12">
        <f t="shared" si="1"/>
        <v>0.4954032987972159</v>
      </c>
      <c r="M20" s="11">
        <v>33471162</v>
      </c>
      <c r="N20" s="11">
        <v>34467321</v>
      </c>
      <c r="O20" s="11">
        <v>35501948</v>
      </c>
      <c r="P20" s="11">
        <v>36513645</v>
      </c>
      <c r="Q20" s="11">
        <v>36878781</v>
      </c>
      <c r="R20" s="11">
        <v>37247569</v>
      </c>
      <c r="S20" s="11">
        <v>37620045</v>
      </c>
      <c r="T20" s="11">
        <v>37996245</v>
      </c>
      <c r="U20" s="11">
        <v>38376207</v>
      </c>
      <c r="V20" s="11">
        <v>38759969</v>
      </c>
      <c r="W20" s="11">
        <v>39147569</v>
      </c>
      <c r="X20" s="11">
        <v>39539045</v>
      </c>
      <c r="Y20" s="11">
        <v>40033283</v>
      </c>
      <c r="Z20" s="11">
        <v>40533699</v>
      </c>
      <c r="AA20" s="11">
        <v>41040370</v>
      </c>
    </row>
    <row r="21" spans="2:27" ht="14.25" customHeight="1" x14ac:dyDescent="0.25">
      <c r="B21" s="7" t="s">
        <v>56</v>
      </c>
      <c r="C21" s="8" t="s">
        <v>57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  <c r="I21" s="14">
        <v>0</v>
      </c>
      <c r="J21" s="14">
        <v>0</v>
      </c>
      <c r="K21" s="14">
        <v>0</v>
      </c>
      <c r="L21" s="33">
        <f t="shared" si="1"/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2:27" ht="27" customHeight="1" x14ac:dyDescent="0.25">
      <c r="B22" s="7" t="s">
        <v>58</v>
      </c>
      <c r="C22" s="8" t="s">
        <v>59</v>
      </c>
      <c r="D22" s="13">
        <v>0</v>
      </c>
      <c r="E22" s="13">
        <v>0</v>
      </c>
      <c r="F22" s="13">
        <v>0</v>
      </c>
      <c r="G22" s="13">
        <v>0</v>
      </c>
      <c r="H22" s="14">
        <v>0</v>
      </c>
      <c r="I22" s="14">
        <v>0</v>
      </c>
      <c r="J22" s="14">
        <v>0</v>
      </c>
      <c r="K22" s="14">
        <v>0</v>
      </c>
      <c r="L22" s="33">
        <f t="shared" si="1"/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</row>
    <row r="23" spans="2:27" ht="39.950000000000003" customHeight="1" x14ac:dyDescent="0.25">
      <c r="B23" s="7" t="s">
        <v>60</v>
      </c>
      <c r="C23" s="8" t="s">
        <v>61</v>
      </c>
      <c r="D23" s="13">
        <v>2144934.73</v>
      </c>
      <c r="E23" s="13">
        <v>2220409.9300000002</v>
      </c>
      <c r="F23" s="13">
        <v>1823454</v>
      </c>
      <c r="G23" s="13">
        <v>1779274.81</v>
      </c>
      <c r="H23" s="14">
        <v>2038500</v>
      </c>
      <c r="I23" s="14">
        <v>2038500</v>
      </c>
      <c r="J23" s="14">
        <v>2038500</v>
      </c>
      <c r="K23" s="14">
        <v>595221.86</v>
      </c>
      <c r="L23" s="33">
        <f t="shared" si="1"/>
        <v>0.29199012018641157</v>
      </c>
      <c r="M23" s="14">
        <v>1883389.4</v>
      </c>
      <c r="N23" s="14">
        <v>1884528.52</v>
      </c>
      <c r="O23" s="14">
        <v>1733656.25</v>
      </c>
      <c r="P23" s="14">
        <v>1589518.22</v>
      </c>
      <c r="Q23" s="14">
        <v>1435684.39</v>
      </c>
      <c r="R23" s="14">
        <v>1287741.69</v>
      </c>
      <c r="S23" s="14">
        <v>1102565.1499999999</v>
      </c>
      <c r="T23" s="14">
        <v>901379.69</v>
      </c>
      <c r="U23" s="14">
        <v>696198.69</v>
      </c>
      <c r="V23" s="14">
        <v>485017.69</v>
      </c>
      <c r="W23" s="14">
        <v>283839.17</v>
      </c>
      <c r="X23" s="14">
        <v>95655.69</v>
      </c>
      <c r="Y23" s="14">
        <v>974.69</v>
      </c>
      <c r="Z23" s="14">
        <v>593.69000000000005</v>
      </c>
      <c r="AA23" s="14">
        <v>233.19</v>
      </c>
    </row>
    <row r="24" spans="2:27" hidden="1" x14ac:dyDescent="0.25">
      <c r="B24" s="7" t="s">
        <v>62</v>
      </c>
      <c r="C24" s="8" t="s">
        <v>63</v>
      </c>
      <c r="D24" s="13">
        <v>2144934.73</v>
      </c>
      <c r="E24" s="13">
        <v>2220409.9300000002</v>
      </c>
      <c r="F24" s="13">
        <v>1823454</v>
      </c>
      <c r="G24" s="13">
        <v>1779274.81</v>
      </c>
      <c r="H24" s="14">
        <v>2038500</v>
      </c>
      <c r="I24" s="14">
        <v>2038500</v>
      </c>
      <c r="J24" s="14">
        <v>2015000</v>
      </c>
      <c r="K24" s="14">
        <v>576221.86</v>
      </c>
      <c r="L24" s="33"/>
      <c r="M24" s="14">
        <v>1883389.4</v>
      </c>
      <c r="N24" s="14">
        <v>1884528.52</v>
      </c>
      <c r="O24" s="14">
        <v>1733656.25</v>
      </c>
      <c r="P24" s="14">
        <v>1589518.22</v>
      </c>
      <c r="Q24" s="14">
        <v>1435684.39</v>
      </c>
      <c r="R24" s="14">
        <v>1287741.69</v>
      </c>
      <c r="S24" s="14">
        <v>1102565.1499999999</v>
      </c>
      <c r="T24" s="14">
        <v>901379.69</v>
      </c>
      <c r="U24" s="14">
        <v>696198.69</v>
      </c>
      <c r="V24" s="14">
        <v>485017.69</v>
      </c>
      <c r="W24" s="14">
        <v>283839.17</v>
      </c>
      <c r="X24" s="14">
        <v>95655.69</v>
      </c>
      <c r="Y24" s="14">
        <v>974.69</v>
      </c>
      <c r="Z24" s="14">
        <v>593.69000000000005</v>
      </c>
      <c r="AA24" s="14">
        <v>233.19</v>
      </c>
    </row>
    <row r="25" spans="2:27" ht="65.650000000000006" customHeight="1" x14ac:dyDescent="0.25">
      <c r="B25" s="7" t="s">
        <v>64</v>
      </c>
      <c r="C25" s="8" t="s">
        <v>65</v>
      </c>
      <c r="D25" s="13">
        <v>71198.679999999993</v>
      </c>
      <c r="E25" s="13">
        <v>0</v>
      </c>
      <c r="F25" s="13">
        <v>0</v>
      </c>
      <c r="G25" s="13">
        <v>0</v>
      </c>
      <c r="H25" s="14">
        <v>0</v>
      </c>
      <c r="I25" s="14">
        <v>0</v>
      </c>
      <c r="J25" s="14">
        <v>0</v>
      </c>
      <c r="K25" s="14">
        <v>0</v>
      </c>
      <c r="L25" s="33">
        <f>IF($J25=0,0,$K25/$J25)</f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2:27" ht="39.950000000000003" customHeight="1" x14ac:dyDescent="0.25">
      <c r="B26" s="7" t="s">
        <v>66</v>
      </c>
      <c r="C26" s="8" t="s">
        <v>67</v>
      </c>
      <c r="D26" s="13">
        <v>737433.57</v>
      </c>
      <c r="E26" s="13">
        <v>804218.74</v>
      </c>
      <c r="F26" s="13">
        <v>658836.42000000004</v>
      </c>
      <c r="G26" s="13">
        <v>658836.42000000004</v>
      </c>
      <c r="H26" s="14">
        <v>771709.77</v>
      </c>
      <c r="I26" s="14">
        <v>771709.77</v>
      </c>
      <c r="J26" s="14">
        <v>771709.77</v>
      </c>
      <c r="K26" s="14">
        <v>0</v>
      </c>
      <c r="L26" s="33">
        <f>IF($J26=0,0,$K26/$J26)</f>
        <v>0</v>
      </c>
      <c r="M26" s="14">
        <v>740336.77</v>
      </c>
      <c r="N26" s="14">
        <v>710138.77</v>
      </c>
      <c r="O26" s="14">
        <v>658149.73</v>
      </c>
      <c r="P26" s="14">
        <v>631538.77</v>
      </c>
      <c r="Q26" s="14">
        <v>550800.77</v>
      </c>
      <c r="R26" s="14">
        <v>430741.77</v>
      </c>
      <c r="S26" s="14">
        <v>378714.73</v>
      </c>
      <c r="T26" s="14">
        <v>378629.77</v>
      </c>
      <c r="U26" s="14">
        <v>349821.68</v>
      </c>
      <c r="V26" s="14">
        <v>183609.03</v>
      </c>
      <c r="W26" s="14">
        <v>117629.03</v>
      </c>
      <c r="X26" s="14">
        <v>35000</v>
      </c>
      <c r="Y26" s="14">
        <v>0</v>
      </c>
      <c r="Z26" s="14">
        <v>0</v>
      </c>
      <c r="AA26" s="14">
        <v>0</v>
      </c>
    </row>
    <row r="27" spans="2:27" ht="27" customHeight="1" x14ac:dyDescent="0.25">
      <c r="B27" s="7" t="s">
        <v>68</v>
      </c>
      <c r="C27" s="8" t="s">
        <v>69</v>
      </c>
      <c r="D27" s="13">
        <v>0</v>
      </c>
      <c r="E27" s="13">
        <v>0</v>
      </c>
      <c r="F27" s="13">
        <v>0</v>
      </c>
      <c r="G27" s="13">
        <v>0</v>
      </c>
      <c r="H27" s="14">
        <v>0</v>
      </c>
      <c r="I27" s="14">
        <v>0</v>
      </c>
      <c r="J27" s="14">
        <v>0</v>
      </c>
      <c r="K27" s="14">
        <v>0</v>
      </c>
      <c r="L27" s="33">
        <f>IF($J27=0,0,$K27/$J27)</f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2:27" hidden="1" x14ac:dyDescent="0.25">
      <c r="B28" s="7" t="s">
        <v>70</v>
      </c>
      <c r="C28" s="8" t="s">
        <v>42</v>
      </c>
      <c r="D28" s="9">
        <v>52125349.710000001</v>
      </c>
      <c r="E28" s="9">
        <v>56285128.579999998</v>
      </c>
      <c r="F28" s="9">
        <v>64680149.840000004</v>
      </c>
      <c r="G28" s="9">
        <v>63198716.969999999</v>
      </c>
      <c r="H28" s="10">
        <v>64211455.439999998</v>
      </c>
      <c r="I28" s="11">
        <v>64455857.960000001</v>
      </c>
      <c r="J28" s="11">
        <v>65179194.579999998</v>
      </c>
      <c r="K28" s="10">
        <v>31845889.34</v>
      </c>
      <c r="L28" s="33"/>
      <c r="M28" s="11">
        <v>65351378.969999999</v>
      </c>
      <c r="N28" s="11">
        <v>65763472.539999999</v>
      </c>
      <c r="O28" s="11">
        <v>66554347.75</v>
      </c>
      <c r="P28" s="11">
        <v>67377960.780000001</v>
      </c>
      <c r="Q28" s="11">
        <v>68042289.609999999</v>
      </c>
      <c r="R28" s="11">
        <v>68701462.310000002</v>
      </c>
      <c r="S28" s="11">
        <v>69388670.849999994</v>
      </c>
      <c r="T28" s="11">
        <v>70082758.310000002</v>
      </c>
      <c r="U28" s="11">
        <v>70783780.310000002</v>
      </c>
      <c r="V28" s="11">
        <v>71491811.310000002</v>
      </c>
      <c r="W28" s="11">
        <v>72206917.829999998</v>
      </c>
      <c r="X28" s="11">
        <v>72929179.310000002</v>
      </c>
      <c r="Y28" s="11">
        <v>73840983.310000002</v>
      </c>
      <c r="Z28" s="11">
        <v>74764182.310000002</v>
      </c>
      <c r="AA28" s="11">
        <v>75698918.810000002</v>
      </c>
    </row>
    <row r="29" spans="2:27" ht="39.950000000000003" customHeight="1" x14ac:dyDescent="0.25">
      <c r="B29" s="2" t="s">
        <v>71</v>
      </c>
      <c r="C29" s="3" t="s">
        <v>72</v>
      </c>
      <c r="D29" s="4">
        <v>10268548.439999999</v>
      </c>
      <c r="E29" s="4">
        <v>5074951.07</v>
      </c>
      <c r="F29" s="4">
        <v>5104056.7699999996</v>
      </c>
      <c r="G29" s="4">
        <v>5881687.0199999996</v>
      </c>
      <c r="H29" s="5">
        <v>13344915.58</v>
      </c>
      <c r="I29" s="5">
        <v>15044217.970000001</v>
      </c>
      <c r="J29" s="5">
        <v>15552051.810000001</v>
      </c>
      <c r="K29" s="5">
        <v>980591.11</v>
      </c>
      <c r="L29" s="32">
        <f>IF($J29=0,0,$K29/$J29)</f>
        <v>6.3052201856058504E-2</v>
      </c>
      <c r="M29" s="5">
        <v>18182884.350000001</v>
      </c>
      <c r="N29" s="5">
        <v>3896075.76</v>
      </c>
      <c r="O29" s="5">
        <v>7697467.8099999996</v>
      </c>
      <c r="P29" s="5">
        <v>6531730.8899999997</v>
      </c>
      <c r="Q29" s="5">
        <v>6979210.4699999997</v>
      </c>
      <c r="R29" s="5">
        <v>4253510</v>
      </c>
      <c r="S29" s="5">
        <v>3644004</v>
      </c>
      <c r="T29" s="5">
        <v>3751555</v>
      </c>
      <c r="U29" s="5">
        <v>4064170</v>
      </c>
      <c r="V29" s="5">
        <v>3983863</v>
      </c>
      <c r="W29" s="5">
        <v>5574641</v>
      </c>
      <c r="X29" s="5">
        <v>4893516</v>
      </c>
      <c r="Y29" s="5">
        <v>11327997</v>
      </c>
      <c r="Z29" s="5">
        <v>11469928</v>
      </c>
      <c r="AA29" s="5">
        <v>11613611</v>
      </c>
    </row>
    <row r="30" spans="2:27" ht="39.950000000000003" customHeight="1" x14ac:dyDescent="0.25">
      <c r="B30" s="7" t="s">
        <v>73</v>
      </c>
      <c r="C30" s="8" t="s">
        <v>74</v>
      </c>
      <c r="D30" s="9">
        <v>10268548.439999999</v>
      </c>
      <c r="E30" s="9">
        <v>4765251.07</v>
      </c>
      <c r="F30" s="9">
        <v>5104056.7699999996</v>
      </c>
      <c r="G30" s="9">
        <v>5881687.0199999996</v>
      </c>
      <c r="H30" s="10">
        <v>13344915.58</v>
      </c>
      <c r="I30" s="11">
        <v>15044217.970000001</v>
      </c>
      <c r="J30" s="11">
        <v>15552051.810000001</v>
      </c>
      <c r="K30" s="10">
        <v>980591.11</v>
      </c>
      <c r="L30" s="12">
        <f>IF($J30=0,0,$K30/$J30)</f>
        <v>6.3052201856058504E-2</v>
      </c>
      <c r="M30" s="11">
        <v>18182884.350000001</v>
      </c>
      <c r="N30" s="11">
        <v>3896075.76</v>
      </c>
      <c r="O30" s="11">
        <v>7697467.8099999996</v>
      </c>
      <c r="P30" s="11">
        <v>6531730.8899999997</v>
      </c>
      <c r="Q30" s="11">
        <v>6979210.4699999997</v>
      </c>
      <c r="R30" s="11">
        <v>4253510</v>
      </c>
      <c r="S30" s="11">
        <v>3644004</v>
      </c>
      <c r="T30" s="11">
        <v>3751555</v>
      </c>
      <c r="U30" s="11">
        <v>4064170</v>
      </c>
      <c r="V30" s="11">
        <v>3983863</v>
      </c>
      <c r="W30" s="11">
        <v>5574641</v>
      </c>
      <c r="X30" s="11">
        <v>4893516</v>
      </c>
      <c r="Y30" s="11">
        <v>11327997</v>
      </c>
      <c r="Z30" s="11">
        <v>11469928</v>
      </c>
      <c r="AA30" s="11">
        <v>11613611</v>
      </c>
    </row>
    <row r="31" spans="2:27" ht="39.950000000000003" customHeight="1" x14ac:dyDescent="0.25">
      <c r="B31" s="7" t="s">
        <v>75</v>
      </c>
      <c r="C31" s="8" t="s">
        <v>76</v>
      </c>
      <c r="D31" s="9">
        <v>513700</v>
      </c>
      <c r="E31" s="9">
        <v>0</v>
      </c>
      <c r="F31" s="9">
        <v>200000</v>
      </c>
      <c r="G31" s="9">
        <v>200000</v>
      </c>
      <c r="H31" s="10">
        <v>0</v>
      </c>
      <c r="I31" s="11">
        <v>10000</v>
      </c>
      <c r="J31" s="11">
        <v>260000</v>
      </c>
      <c r="K31" s="10">
        <v>10000</v>
      </c>
      <c r="L31" s="12">
        <f>IF($J31=0,0,$K31/$J31)</f>
        <v>3.8461538461538464E-2</v>
      </c>
      <c r="M31" s="11">
        <v>80000</v>
      </c>
      <c r="N31" s="11">
        <v>80000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</row>
    <row r="32" spans="2:27" hidden="1" x14ac:dyDescent="0.25">
      <c r="B32" s="7" t="s">
        <v>77</v>
      </c>
      <c r="C32" s="8" t="s">
        <v>42</v>
      </c>
      <c r="D32" s="9">
        <v>0</v>
      </c>
      <c r="E32" s="9">
        <v>309700</v>
      </c>
      <c r="F32" s="9">
        <v>0</v>
      </c>
      <c r="G32" s="9">
        <v>0</v>
      </c>
      <c r="H32" s="10">
        <v>0</v>
      </c>
      <c r="I32" s="11">
        <v>0</v>
      </c>
      <c r="J32" s="11">
        <v>0</v>
      </c>
      <c r="K32" s="10">
        <v>0</v>
      </c>
      <c r="L32" s="12"/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</row>
    <row r="33" spans="2:27" ht="14.25" customHeight="1" x14ac:dyDescent="0.25">
      <c r="B33" s="2" t="s">
        <v>78</v>
      </c>
      <c r="C33" s="3" t="s">
        <v>79</v>
      </c>
      <c r="D33" s="4">
        <v>-984432.22</v>
      </c>
      <c r="E33" s="4">
        <v>2705501.45</v>
      </c>
      <c r="F33" s="4">
        <v>2641795.09</v>
      </c>
      <c r="G33" s="4">
        <v>5710382.1299999999</v>
      </c>
      <c r="H33" s="5">
        <v>3473440</v>
      </c>
      <c r="I33" s="5">
        <v>3473440</v>
      </c>
      <c r="J33" s="5">
        <v>3473440</v>
      </c>
      <c r="K33" s="5">
        <v>9089386.9499999993</v>
      </c>
      <c r="L33" s="6"/>
      <c r="M33" s="5">
        <v>-1126560</v>
      </c>
      <c r="N33" s="5">
        <v>4413167.1500000004</v>
      </c>
      <c r="O33" s="5">
        <v>4200000</v>
      </c>
      <c r="P33" s="5">
        <v>4500000</v>
      </c>
      <c r="Q33" s="5">
        <v>4800000</v>
      </c>
      <c r="R33" s="5">
        <v>5010000</v>
      </c>
      <c r="S33" s="5">
        <v>5910000</v>
      </c>
      <c r="T33" s="5">
        <v>6110000</v>
      </c>
      <c r="U33" s="5">
        <v>6110000</v>
      </c>
      <c r="V33" s="5">
        <v>6510000</v>
      </c>
      <c r="W33" s="5">
        <v>5230000</v>
      </c>
      <c r="X33" s="5">
        <v>6210000</v>
      </c>
      <c r="Y33" s="5">
        <v>10000</v>
      </c>
      <c r="Z33" s="5">
        <v>10000</v>
      </c>
      <c r="AA33" s="5">
        <v>10000</v>
      </c>
    </row>
    <row r="34" spans="2:27" ht="27" customHeight="1" x14ac:dyDescent="0.25">
      <c r="B34" s="7" t="s">
        <v>80</v>
      </c>
      <c r="C34" s="8" t="s">
        <v>81</v>
      </c>
      <c r="D34" s="13">
        <v>0</v>
      </c>
      <c r="E34" s="13">
        <v>2673440</v>
      </c>
      <c r="F34" s="13">
        <v>2573440</v>
      </c>
      <c r="G34" s="13">
        <v>2573440</v>
      </c>
      <c r="H34" s="14">
        <v>3473440</v>
      </c>
      <c r="I34" s="14">
        <v>3473440</v>
      </c>
      <c r="J34" s="14">
        <v>3473440</v>
      </c>
      <c r="K34" s="14">
        <v>8194967.1500000004</v>
      </c>
      <c r="L34" s="12"/>
      <c r="M34" s="14">
        <v>0</v>
      </c>
      <c r="N34" s="14">
        <v>4413167.1500000004</v>
      </c>
      <c r="O34" s="14">
        <v>4200000</v>
      </c>
      <c r="P34" s="14">
        <v>4500000</v>
      </c>
      <c r="Q34" s="14">
        <v>4800000</v>
      </c>
      <c r="R34" s="14">
        <v>5010000</v>
      </c>
      <c r="S34" s="14">
        <v>5910000</v>
      </c>
      <c r="T34" s="14">
        <v>6110000</v>
      </c>
      <c r="U34" s="14">
        <v>6110000</v>
      </c>
      <c r="V34" s="14">
        <v>6510000</v>
      </c>
      <c r="W34" s="14">
        <v>5230000</v>
      </c>
      <c r="X34" s="14">
        <v>6210000</v>
      </c>
      <c r="Y34" s="14">
        <v>10000</v>
      </c>
      <c r="Z34" s="14">
        <v>10000</v>
      </c>
      <c r="AA34" s="14">
        <v>10000</v>
      </c>
    </row>
    <row r="35" spans="2:27" ht="39.950000000000003" customHeight="1" x14ac:dyDescent="0.25">
      <c r="B35" s="2" t="s">
        <v>82</v>
      </c>
      <c r="C35" s="3" t="s">
        <v>83</v>
      </c>
      <c r="D35" s="4">
        <v>9667318.6099999994</v>
      </c>
      <c r="E35" s="4">
        <v>2829446.39</v>
      </c>
      <c r="F35" s="4">
        <v>31644.91</v>
      </c>
      <c r="G35" s="4">
        <v>31644.91</v>
      </c>
      <c r="H35" s="5">
        <v>100000</v>
      </c>
      <c r="I35" s="5">
        <v>8126607.1500000004</v>
      </c>
      <c r="J35" s="5">
        <v>8126607.1500000004</v>
      </c>
      <c r="K35" s="5">
        <v>8026607.1500000004</v>
      </c>
      <c r="L35" s="6">
        <f t="shared" ref="L35:L62" si="2">IF($J35=0,0,$K35/$J35)</f>
        <v>0.98769474171025973</v>
      </c>
      <c r="M35" s="5">
        <v>5000000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</row>
    <row r="36" spans="2:27" ht="22.5" customHeight="1" x14ac:dyDescent="0.25">
      <c r="B36" s="2" t="s">
        <v>84</v>
      </c>
      <c r="C36" s="3" t="s">
        <v>85</v>
      </c>
      <c r="D36" s="4">
        <v>8400000</v>
      </c>
      <c r="E36" s="4">
        <v>0</v>
      </c>
      <c r="F36" s="4">
        <v>0</v>
      </c>
      <c r="G36" s="4">
        <v>0</v>
      </c>
      <c r="H36" s="5">
        <v>0</v>
      </c>
      <c r="I36" s="5">
        <v>8026607.1500000004</v>
      </c>
      <c r="J36" s="5">
        <v>8026607.1500000004</v>
      </c>
      <c r="K36" s="5">
        <v>8026607.1500000004</v>
      </c>
      <c r="L36" s="6">
        <f t="shared" si="2"/>
        <v>1</v>
      </c>
      <c r="M36" s="5">
        <v>5000000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2:27" ht="14.25" customHeight="1" x14ac:dyDescent="0.25">
      <c r="B37" s="7" t="s">
        <v>86</v>
      </c>
      <c r="C37" s="8" t="s">
        <v>87</v>
      </c>
      <c r="D37" s="13">
        <v>0</v>
      </c>
      <c r="E37" s="13">
        <v>0</v>
      </c>
      <c r="F37" s="13">
        <v>0</v>
      </c>
      <c r="G37" s="13">
        <v>0</v>
      </c>
      <c r="H37" s="14">
        <v>0</v>
      </c>
      <c r="I37" s="14">
        <v>0</v>
      </c>
      <c r="J37" s="14">
        <v>0</v>
      </c>
      <c r="K37" s="14">
        <v>0</v>
      </c>
      <c r="L37" s="12">
        <f t="shared" si="2"/>
        <v>0</v>
      </c>
      <c r="M37" s="14">
        <v>1126560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2:27" ht="14.25" customHeight="1" x14ac:dyDescent="0.25">
      <c r="B38" s="2" t="s">
        <v>88</v>
      </c>
      <c r="C38" s="3" t="s">
        <v>89</v>
      </c>
      <c r="D38" s="15">
        <v>0</v>
      </c>
      <c r="E38" s="15">
        <v>0</v>
      </c>
      <c r="F38" s="15">
        <v>31644.91</v>
      </c>
      <c r="G38" s="15">
        <v>31644.91</v>
      </c>
      <c r="H38" s="16">
        <v>0</v>
      </c>
      <c r="I38" s="17">
        <v>0</v>
      </c>
      <c r="J38" s="17">
        <v>0</v>
      </c>
      <c r="K38" s="16">
        <v>0</v>
      </c>
      <c r="L38" s="6">
        <f t="shared" si="2"/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</row>
    <row r="39" spans="2:27" ht="14.25" customHeight="1" x14ac:dyDescent="0.25">
      <c r="B39" s="7" t="s">
        <v>90</v>
      </c>
      <c r="C39" s="8" t="s">
        <v>87</v>
      </c>
      <c r="D39" s="9">
        <v>0</v>
      </c>
      <c r="E39" s="9">
        <v>0</v>
      </c>
      <c r="F39" s="9">
        <v>0</v>
      </c>
      <c r="G39" s="9">
        <v>0</v>
      </c>
      <c r="H39" s="10">
        <v>0</v>
      </c>
      <c r="I39" s="11">
        <v>0</v>
      </c>
      <c r="J39" s="11">
        <v>0</v>
      </c>
      <c r="K39" s="10">
        <v>0</v>
      </c>
      <c r="L39" s="12">
        <f t="shared" si="2"/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</row>
    <row r="40" spans="2:27" ht="27" customHeight="1" x14ac:dyDescent="0.25">
      <c r="B40" s="7" t="s">
        <v>91</v>
      </c>
      <c r="C40" s="8" t="s">
        <v>92</v>
      </c>
      <c r="D40" s="9">
        <v>1267318.6100000001</v>
      </c>
      <c r="E40" s="9">
        <v>2829446.39</v>
      </c>
      <c r="F40" s="9">
        <v>0</v>
      </c>
      <c r="G40" s="9">
        <v>0</v>
      </c>
      <c r="H40" s="10">
        <v>0</v>
      </c>
      <c r="I40" s="11">
        <v>0</v>
      </c>
      <c r="J40" s="11">
        <v>0</v>
      </c>
      <c r="K40" s="10">
        <v>0</v>
      </c>
      <c r="L40" s="12">
        <f t="shared" si="2"/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</row>
    <row r="41" spans="2:27" ht="14.25" customHeight="1" x14ac:dyDescent="0.25">
      <c r="B41" s="7" t="s">
        <v>93</v>
      </c>
      <c r="C41" s="8" t="s">
        <v>87</v>
      </c>
      <c r="D41" s="9">
        <v>984432.22</v>
      </c>
      <c r="E41" s="9">
        <v>0</v>
      </c>
      <c r="F41" s="9">
        <v>0</v>
      </c>
      <c r="G41" s="9">
        <v>0</v>
      </c>
      <c r="H41" s="10">
        <v>0</v>
      </c>
      <c r="I41" s="11">
        <v>0</v>
      </c>
      <c r="J41" s="11">
        <v>0</v>
      </c>
      <c r="K41" s="10">
        <v>0</v>
      </c>
      <c r="L41" s="12">
        <f t="shared" si="2"/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</row>
    <row r="42" spans="2:27" ht="14.25" customHeight="1" x14ac:dyDescent="0.25">
      <c r="B42" s="7" t="s">
        <v>94</v>
      </c>
      <c r="C42" s="8" t="s">
        <v>95</v>
      </c>
      <c r="D42" s="9">
        <v>0</v>
      </c>
      <c r="E42" s="9">
        <v>0</v>
      </c>
      <c r="F42" s="9">
        <v>0</v>
      </c>
      <c r="G42" s="9">
        <v>0</v>
      </c>
      <c r="H42" s="10">
        <v>100000</v>
      </c>
      <c r="I42" s="11">
        <v>100000</v>
      </c>
      <c r="J42" s="11">
        <v>100000</v>
      </c>
      <c r="K42" s="10">
        <v>0</v>
      </c>
      <c r="L42" s="12">
        <f t="shared" si="2"/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</row>
    <row r="43" spans="2:27" ht="14.25" customHeight="1" x14ac:dyDescent="0.25">
      <c r="B43" s="7" t="s">
        <v>96</v>
      </c>
      <c r="C43" s="8" t="s">
        <v>87</v>
      </c>
      <c r="D43" s="9">
        <v>0</v>
      </c>
      <c r="E43" s="9">
        <v>0</v>
      </c>
      <c r="F43" s="9">
        <v>0</v>
      </c>
      <c r="G43" s="9">
        <v>0</v>
      </c>
      <c r="H43" s="10">
        <v>0</v>
      </c>
      <c r="I43" s="11">
        <v>0</v>
      </c>
      <c r="J43" s="11">
        <v>0</v>
      </c>
      <c r="K43" s="10">
        <v>0</v>
      </c>
      <c r="L43" s="12">
        <f t="shared" si="2"/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</row>
    <row r="44" spans="2:27" ht="14.25" customHeight="1" x14ac:dyDescent="0.25">
      <c r="B44" s="2" t="s">
        <v>97</v>
      </c>
      <c r="C44" s="3" t="s">
        <v>98</v>
      </c>
      <c r="D44" s="15">
        <v>0</v>
      </c>
      <c r="E44" s="15">
        <v>0</v>
      </c>
      <c r="F44" s="15">
        <v>0</v>
      </c>
      <c r="G44" s="15">
        <v>0</v>
      </c>
      <c r="H44" s="16">
        <v>0</v>
      </c>
      <c r="I44" s="17">
        <v>0</v>
      </c>
      <c r="J44" s="17">
        <v>0</v>
      </c>
      <c r="K44" s="16">
        <v>0</v>
      </c>
      <c r="L44" s="6">
        <f t="shared" si="2"/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</row>
    <row r="45" spans="2:27" ht="14.25" customHeight="1" x14ac:dyDescent="0.25">
      <c r="B45" s="7" t="s">
        <v>99</v>
      </c>
      <c r="C45" s="8" t="s">
        <v>87</v>
      </c>
      <c r="D45" s="9">
        <v>0</v>
      </c>
      <c r="E45" s="9">
        <v>0</v>
      </c>
      <c r="F45" s="9">
        <v>0</v>
      </c>
      <c r="G45" s="9">
        <v>0</v>
      </c>
      <c r="H45" s="10">
        <v>0</v>
      </c>
      <c r="I45" s="11">
        <v>0</v>
      </c>
      <c r="J45" s="11">
        <v>0</v>
      </c>
      <c r="K45" s="10">
        <v>0</v>
      </c>
      <c r="L45" s="12">
        <f t="shared" si="2"/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</row>
    <row r="46" spans="2:27" ht="39.950000000000003" customHeight="1" x14ac:dyDescent="0.25">
      <c r="B46" s="2" t="s">
        <v>100</v>
      </c>
      <c r="C46" s="3" t="s">
        <v>101</v>
      </c>
      <c r="D46" s="4">
        <v>5853440</v>
      </c>
      <c r="E46" s="4">
        <v>2673440</v>
      </c>
      <c r="F46" s="4">
        <v>2673440</v>
      </c>
      <c r="G46" s="4">
        <v>2673440</v>
      </c>
      <c r="H46" s="5">
        <v>3573440</v>
      </c>
      <c r="I46" s="5">
        <v>11600047.15</v>
      </c>
      <c r="J46" s="5">
        <v>11600047.15</v>
      </c>
      <c r="K46" s="5">
        <v>8194967.1500000004</v>
      </c>
      <c r="L46" s="6">
        <f t="shared" si="2"/>
        <v>0.70645981382929124</v>
      </c>
      <c r="M46" s="5">
        <v>3873440</v>
      </c>
      <c r="N46" s="5">
        <v>4413167.1500000004</v>
      </c>
      <c r="O46" s="5">
        <v>4200000</v>
      </c>
      <c r="P46" s="5">
        <v>4500000</v>
      </c>
      <c r="Q46" s="5">
        <v>4800000</v>
      </c>
      <c r="R46" s="5">
        <v>5010000</v>
      </c>
      <c r="S46" s="5">
        <v>5910000</v>
      </c>
      <c r="T46" s="5">
        <v>6110000</v>
      </c>
      <c r="U46" s="5">
        <v>6110000</v>
      </c>
      <c r="V46" s="5">
        <v>6510000</v>
      </c>
      <c r="W46" s="5">
        <v>5230000</v>
      </c>
      <c r="X46" s="5">
        <v>6210000</v>
      </c>
      <c r="Y46" s="5">
        <v>10000</v>
      </c>
      <c r="Z46" s="5">
        <v>10000</v>
      </c>
      <c r="AA46" s="5">
        <v>10000</v>
      </c>
    </row>
    <row r="47" spans="2:27" ht="39.950000000000003" customHeight="1" x14ac:dyDescent="0.25">
      <c r="B47" s="2" t="s">
        <v>102</v>
      </c>
      <c r="C47" s="3" t="s">
        <v>103</v>
      </c>
      <c r="D47" s="4">
        <v>5853440</v>
      </c>
      <c r="E47" s="4">
        <v>2673440</v>
      </c>
      <c r="F47" s="4">
        <v>2573440</v>
      </c>
      <c r="G47" s="4">
        <v>2573440</v>
      </c>
      <c r="H47" s="5">
        <v>3573440</v>
      </c>
      <c r="I47" s="5">
        <v>11600047.15</v>
      </c>
      <c r="J47" s="5">
        <v>11600047.15</v>
      </c>
      <c r="K47" s="5">
        <v>8194967.1500000004</v>
      </c>
      <c r="L47" s="6">
        <f t="shared" si="2"/>
        <v>0.70645981382929124</v>
      </c>
      <c r="M47" s="5">
        <v>3873440</v>
      </c>
      <c r="N47" s="5">
        <v>4413167.1500000004</v>
      </c>
      <c r="O47" s="5">
        <v>4200000</v>
      </c>
      <c r="P47" s="5">
        <v>4500000</v>
      </c>
      <c r="Q47" s="5">
        <v>4800000</v>
      </c>
      <c r="R47" s="5">
        <v>5010000</v>
      </c>
      <c r="S47" s="5">
        <v>5910000</v>
      </c>
      <c r="T47" s="5">
        <v>6110000</v>
      </c>
      <c r="U47" s="5">
        <v>6110000</v>
      </c>
      <c r="V47" s="5">
        <v>6510000</v>
      </c>
      <c r="W47" s="5">
        <v>5230000</v>
      </c>
      <c r="X47" s="5">
        <v>6210000</v>
      </c>
      <c r="Y47" s="5">
        <v>10000</v>
      </c>
      <c r="Z47" s="5">
        <v>10000</v>
      </c>
      <c r="AA47" s="5">
        <v>10000</v>
      </c>
    </row>
    <row r="48" spans="2:27" ht="27" customHeight="1" x14ac:dyDescent="0.25">
      <c r="B48" s="7" t="s">
        <v>104</v>
      </c>
      <c r="C48" s="8" t="s">
        <v>105</v>
      </c>
      <c r="D48" s="13">
        <v>2783226.63</v>
      </c>
      <c r="E48" s="13">
        <v>0</v>
      </c>
      <c r="F48" s="13">
        <v>0</v>
      </c>
      <c r="G48" s="13">
        <v>100000</v>
      </c>
      <c r="H48" s="14">
        <v>590208.06999999995</v>
      </c>
      <c r="I48" s="14">
        <v>8616815.2200000007</v>
      </c>
      <c r="J48" s="14">
        <v>8026607.1500000004</v>
      </c>
      <c r="K48" s="14" t="s">
        <v>217</v>
      </c>
      <c r="L48" s="12"/>
      <c r="M48" s="14">
        <v>524106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476808.21</v>
      </c>
      <c r="V48" s="14">
        <v>0</v>
      </c>
      <c r="W48" s="14">
        <v>842650.87</v>
      </c>
      <c r="X48" s="14">
        <v>0</v>
      </c>
      <c r="Y48" s="14">
        <v>0</v>
      </c>
      <c r="Z48" s="14">
        <v>0</v>
      </c>
      <c r="AA48" s="14">
        <v>0</v>
      </c>
    </row>
    <row r="49" spans="2:27" ht="27" customHeight="1" x14ac:dyDescent="0.25">
      <c r="B49" s="7" t="s">
        <v>106</v>
      </c>
      <c r="C49" s="8" t="s">
        <v>107</v>
      </c>
      <c r="D49" s="13">
        <v>2533851.7799999998</v>
      </c>
      <c r="E49" s="13">
        <v>0</v>
      </c>
      <c r="F49" s="13">
        <v>0</v>
      </c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2"/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2:27" ht="27" customHeight="1" x14ac:dyDescent="0.25">
      <c r="B50" s="7" t="s">
        <v>108</v>
      </c>
      <c r="C50" s="8" t="s">
        <v>109</v>
      </c>
      <c r="D50" s="13">
        <v>249374.85</v>
      </c>
      <c r="E50" s="13">
        <v>0</v>
      </c>
      <c r="F50" s="13">
        <v>0</v>
      </c>
      <c r="G50" s="13">
        <v>100000</v>
      </c>
      <c r="H50" s="14">
        <v>590208.06999999995</v>
      </c>
      <c r="I50" s="14">
        <v>590208.06999999995</v>
      </c>
      <c r="J50" s="14">
        <v>590208.06999999995</v>
      </c>
      <c r="K50" s="14">
        <v>590208.06999999995</v>
      </c>
      <c r="L50" s="12"/>
      <c r="M50" s="14">
        <v>524106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476808.21</v>
      </c>
      <c r="V50" s="14">
        <v>0</v>
      </c>
      <c r="W50" s="14">
        <v>842650.87</v>
      </c>
      <c r="X50" s="14">
        <v>0</v>
      </c>
      <c r="Y50" s="14">
        <v>0</v>
      </c>
      <c r="Z50" s="14">
        <v>0</v>
      </c>
      <c r="AA50" s="14">
        <v>0</v>
      </c>
    </row>
    <row r="51" spans="2:27" ht="27" customHeight="1" x14ac:dyDescent="0.25">
      <c r="B51" s="7" t="s">
        <v>110</v>
      </c>
      <c r="C51" s="8" t="s">
        <v>111</v>
      </c>
      <c r="D51" s="13">
        <v>0</v>
      </c>
      <c r="E51" s="13">
        <v>0</v>
      </c>
      <c r="F51" s="13">
        <v>0</v>
      </c>
      <c r="G51" s="13">
        <v>0</v>
      </c>
      <c r="H51" s="14">
        <v>0</v>
      </c>
      <c r="I51" s="14">
        <v>8026607.1500000004</v>
      </c>
      <c r="J51" s="14">
        <v>8026607.1500000004</v>
      </c>
      <c r="K51" s="14" t="s">
        <v>217</v>
      </c>
      <c r="L51" s="12"/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2:27" ht="14.25" customHeight="1" x14ac:dyDescent="0.25">
      <c r="B52" s="7" t="s">
        <v>112</v>
      </c>
      <c r="C52" s="8" t="s">
        <v>113</v>
      </c>
      <c r="D52" s="13">
        <v>0</v>
      </c>
      <c r="E52" s="13">
        <v>0</v>
      </c>
      <c r="F52" s="13">
        <v>0</v>
      </c>
      <c r="G52" s="13">
        <v>0</v>
      </c>
      <c r="H52" s="14">
        <v>0</v>
      </c>
      <c r="I52" s="14">
        <v>8026607.1500000004</v>
      </c>
      <c r="J52" s="14">
        <v>8026607.1500000004</v>
      </c>
      <c r="K52" s="14" t="s">
        <v>217</v>
      </c>
      <c r="L52" s="12"/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</row>
    <row r="53" spans="2:27" ht="27" customHeight="1" x14ac:dyDescent="0.25">
      <c r="B53" s="7" t="s">
        <v>114</v>
      </c>
      <c r="C53" s="8" t="s">
        <v>115</v>
      </c>
      <c r="D53" s="13">
        <v>0</v>
      </c>
      <c r="E53" s="13">
        <v>0</v>
      </c>
      <c r="F53" s="13">
        <v>0</v>
      </c>
      <c r="G53" s="13">
        <v>0</v>
      </c>
      <c r="H53" s="14">
        <v>0</v>
      </c>
      <c r="I53" s="14">
        <v>0</v>
      </c>
      <c r="J53" s="14">
        <v>0</v>
      </c>
      <c r="K53" s="14">
        <v>0</v>
      </c>
      <c r="L53" s="12"/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</row>
    <row r="54" spans="2:27" ht="14.25" customHeight="1" x14ac:dyDescent="0.25">
      <c r="B54" s="7" t="s">
        <v>116</v>
      </c>
      <c r="C54" s="8" t="s">
        <v>117</v>
      </c>
      <c r="D54" s="13">
        <v>0</v>
      </c>
      <c r="E54" s="13">
        <v>0</v>
      </c>
      <c r="F54" s="13">
        <v>0</v>
      </c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2"/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</row>
    <row r="55" spans="2:27" ht="27" customHeight="1" x14ac:dyDescent="0.25">
      <c r="B55" s="7" t="s">
        <v>118</v>
      </c>
      <c r="C55" s="8" t="s">
        <v>119</v>
      </c>
      <c r="D55" s="13">
        <v>0</v>
      </c>
      <c r="E55" s="13">
        <v>0</v>
      </c>
      <c r="F55" s="13">
        <v>0</v>
      </c>
      <c r="G55" s="13">
        <v>0</v>
      </c>
      <c r="H55" s="14">
        <v>0</v>
      </c>
      <c r="I55" s="14">
        <v>0</v>
      </c>
      <c r="J55" s="14">
        <v>0</v>
      </c>
      <c r="K55" s="14">
        <v>0</v>
      </c>
      <c r="L55" s="12"/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</row>
    <row r="56" spans="2:27" ht="14.25" customHeight="1" x14ac:dyDescent="0.25">
      <c r="B56" s="2" t="s">
        <v>120</v>
      </c>
      <c r="C56" s="3" t="s">
        <v>121</v>
      </c>
      <c r="D56" s="15">
        <v>0</v>
      </c>
      <c r="E56" s="15">
        <v>0</v>
      </c>
      <c r="F56" s="15">
        <v>100000</v>
      </c>
      <c r="G56" s="15">
        <v>100000</v>
      </c>
      <c r="H56" s="16">
        <v>0</v>
      </c>
      <c r="I56" s="17">
        <v>0</v>
      </c>
      <c r="J56" s="17">
        <v>0</v>
      </c>
      <c r="K56" s="16">
        <v>0</v>
      </c>
      <c r="L56" s="6">
        <f t="shared" si="2"/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</row>
    <row r="57" spans="2:27" ht="39.950000000000003" customHeight="1" x14ac:dyDescent="0.25">
      <c r="B57" s="2" t="s">
        <v>122</v>
      </c>
      <c r="C57" s="3" t="s">
        <v>123</v>
      </c>
      <c r="D57" s="4">
        <v>66726927.149999999</v>
      </c>
      <c r="E57" s="4">
        <v>64053487.149999999</v>
      </c>
      <c r="F57" s="4">
        <v>61480047.149999999</v>
      </c>
      <c r="G57" s="4">
        <v>61480047.149999999</v>
      </c>
      <c r="H57" s="5">
        <v>57906607.149999999</v>
      </c>
      <c r="I57" s="5">
        <v>57906607.149999999</v>
      </c>
      <c r="J57" s="5">
        <v>57906607.149999999</v>
      </c>
      <c r="K57" s="5">
        <v>61143327.149999999</v>
      </c>
      <c r="L57" s="6">
        <f t="shared" si="2"/>
        <v>1.055895521414606</v>
      </c>
      <c r="M57" s="5">
        <v>59033167.149999999</v>
      </c>
      <c r="N57" s="5">
        <v>54620000</v>
      </c>
      <c r="O57" s="5">
        <v>50420000</v>
      </c>
      <c r="P57" s="5">
        <v>45920000</v>
      </c>
      <c r="Q57" s="5">
        <v>41120000</v>
      </c>
      <c r="R57" s="5">
        <v>36110000</v>
      </c>
      <c r="S57" s="5">
        <v>30200000</v>
      </c>
      <c r="T57" s="5">
        <v>24090000</v>
      </c>
      <c r="U57" s="5">
        <v>17980000</v>
      </c>
      <c r="V57" s="5">
        <v>11470000</v>
      </c>
      <c r="W57" s="5">
        <v>6240000</v>
      </c>
      <c r="X57" s="5">
        <v>30000</v>
      </c>
      <c r="Y57" s="5">
        <v>20000</v>
      </c>
      <c r="Z57" s="5">
        <v>10000</v>
      </c>
      <c r="AA57" s="5">
        <v>0</v>
      </c>
    </row>
    <row r="58" spans="2:27" ht="27" customHeight="1" x14ac:dyDescent="0.25">
      <c r="B58" s="7" t="s">
        <v>124</v>
      </c>
      <c r="C58" s="8" t="s">
        <v>125</v>
      </c>
      <c r="D58" s="13">
        <v>0</v>
      </c>
      <c r="E58" s="13">
        <v>0</v>
      </c>
      <c r="F58" s="13">
        <v>0</v>
      </c>
      <c r="G58" s="13">
        <v>0</v>
      </c>
      <c r="H58" s="14">
        <v>0</v>
      </c>
      <c r="I58" s="14">
        <v>0</v>
      </c>
      <c r="J58" s="14">
        <v>0</v>
      </c>
      <c r="K58" s="14">
        <v>0</v>
      </c>
      <c r="L58" s="12">
        <f t="shared" si="2"/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</row>
    <row r="59" spans="2:27" ht="27" customHeight="1" x14ac:dyDescent="0.25">
      <c r="B59" s="2" t="s">
        <v>126</v>
      </c>
      <c r="C59" s="3" t="s">
        <v>127</v>
      </c>
      <c r="D59" s="35" t="s">
        <v>128</v>
      </c>
      <c r="E59" s="35" t="s">
        <v>128</v>
      </c>
      <c r="F59" s="35" t="s">
        <v>128</v>
      </c>
      <c r="G59" s="35" t="s">
        <v>128</v>
      </c>
      <c r="H59" s="36" t="s">
        <v>128</v>
      </c>
      <c r="I59" s="36"/>
      <c r="J59" s="36" t="s">
        <v>128</v>
      </c>
      <c r="K59" s="36" t="s">
        <v>128</v>
      </c>
      <c r="L59" s="37" t="e">
        <f t="shared" si="2"/>
        <v>#VALUE!</v>
      </c>
      <c r="M59" s="36" t="s">
        <v>128</v>
      </c>
      <c r="N59" s="36" t="s">
        <v>128</v>
      </c>
      <c r="O59" s="36" t="s">
        <v>128</v>
      </c>
      <c r="P59" s="36" t="s">
        <v>128</v>
      </c>
      <c r="Q59" s="36" t="s">
        <v>128</v>
      </c>
      <c r="R59" s="36" t="s">
        <v>128</v>
      </c>
      <c r="S59" s="36" t="s">
        <v>128</v>
      </c>
      <c r="T59" s="36" t="s">
        <v>128</v>
      </c>
      <c r="U59" s="36" t="s">
        <v>128</v>
      </c>
      <c r="V59" s="36" t="s">
        <v>128</v>
      </c>
      <c r="W59" s="36" t="s">
        <v>128</v>
      </c>
      <c r="X59" s="36" t="s">
        <v>128</v>
      </c>
      <c r="Y59" s="36" t="s">
        <v>128</v>
      </c>
      <c r="Z59" s="36" t="s">
        <v>128</v>
      </c>
      <c r="AA59" s="36" t="s">
        <v>128</v>
      </c>
    </row>
    <row r="60" spans="2:27" ht="39.950000000000003" customHeight="1" x14ac:dyDescent="0.25">
      <c r="B60" s="7" t="s">
        <v>129</v>
      </c>
      <c r="C60" s="8" t="s">
        <v>130</v>
      </c>
      <c r="D60" s="13">
        <v>2989979.9</v>
      </c>
      <c r="E60" s="13">
        <v>3942554.54</v>
      </c>
      <c r="F60" s="13">
        <v>3017585.35</v>
      </c>
      <c r="G60" s="13">
        <v>5657670.4100000001</v>
      </c>
      <c r="H60" s="14">
        <v>2239257.8199999998</v>
      </c>
      <c r="I60" s="14">
        <v>2324661.71</v>
      </c>
      <c r="J60" s="14">
        <v>2316754.7599999998</v>
      </c>
      <c r="K60" s="14">
        <v>5745844.3499999996</v>
      </c>
      <c r="L60" s="12">
        <f t="shared" si="2"/>
        <v>2.4801262737019263</v>
      </c>
      <c r="M60" s="14">
        <v>4312807.8899999997</v>
      </c>
      <c r="N60" s="14">
        <v>5564831</v>
      </c>
      <c r="O60" s="14">
        <v>7088463</v>
      </c>
      <c r="P60" s="14">
        <v>8723643</v>
      </c>
      <c r="Q60" s="14">
        <v>8990060</v>
      </c>
      <c r="R60" s="14">
        <v>9263510</v>
      </c>
      <c r="S60" s="14">
        <v>9554004</v>
      </c>
      <c r="T60" s="14">
        <v>9861555</v>
      </c>
      <c r="U60" s="14">
        <v>10174170</v>
      </c>
      <c r="V60" s="14">
        <v>10493863</v>
      </c>
      <c r="W60" s="14">
        <v>10804641</v>
      </c>
      <c r="X60" s="14">
        <v>11103516</v>
      </c>
      <c r="Y60" s="14">
        <v>11337997</v>
      </c>
      <c r="Z60" s="14">
        <v>11479928</v>
      </c>
      <c r="AA60" s="14">
        <v>11623611</v>
      </c>
    </row>
    <row r="61" spans="2:27" ht="39.950000000000003" customHeight="1" x14ac:dyDescent="0.25">
      <c r="B61" s="7" t="s">
        <v>131</v>
      </c>
      <c r="C61" s="8" t="s">
        <v>132</v>
      </c>
      <c r="D61" s="13">
        <v>4257298.51</v>
      </c>
      <c r="E61" s="13">
        <v>6772000.9299999997</v>
      </c>
      <c r="F61" s="13">
        <v>3049230.26</v>
      </c>
      <c r="G61" s="13">
        <v>5689315.3200000003</v>
      </c>
      <c r="H61" s="14">
        <v>2239257.8199999998</v>
      </c>
      <c r="I61" s="14">
        <v>2324661.71</v>
      </c>
      <c r="J61" s="14">
        <v>2316754.7599999998</v>
      </c>
      <c r="K61" s="14">
        <v>5745844.3499999996</v>
      </c>
      <c r="L61" s="12">
        <f t="shared" si="2"/>
        <v>2.4801262737019263</v>
      </c>
      <c r="M61" s="14">
        <v>4312807.8899999997</v>
      </c>
      <c r="N61" s="14">
        <v>5564831</v>
      </c>
      <c r="O61" s="14">
        <v>7088463</v>
      </c>
      <c r="P61" s="14">
        <v>8723643</v>
      </c>
      <c r="Q61" s="14">
        <v>8990060</v>
      </c>
      <c r="R61" s="14">
        <v>9263510</v>
      </c>
      <c r="S61" s="14">
        <v>9554004</v>
      </c>
      <c r="T61" s="14">
        <v>9861555</v>
      </c>
      <c r="U61" s="14">
        <v>10174170</v>
      </c>
      <c r="V61" s="14">
        <v>10493863</v>
      </c>
      <c r="W61" s="14">
        <v>10804641</v>
      </c>
      <c r="X61" s="14">
        <v>11103516</v>
      </c>
      <c r="Y61" s="14">
        <v>11337997</v>
      </c>
      <c r="Z61" s="14">
        <v>11479928</v>
      </c>
      <c r="AA61" s="14">
        <v>11623611</v>
      </c>
    </row>
    <row r="62" spans="2:27" ht="14.25" customHeight="1" x14ac:dyDescent="0.25">
      <c r="B62" s="2" t="s">
        <v>133</v>
      </c>
      <c r="C62" s="3" t="s">
        <v>134</v>
      </c>
      <c r="D62" s="35" t="s">
        <v>128</v>
      </c>
      <c r="E62" s="35" t="s">
        <v>128</v>
      </c>
      <c r="F62" s="35" t="s">
        <v>128</v>
      </c>
      <c r="G62" s="35" t="s">
        <v>128</v>
      </c>
      <c r="H62" s="36" t="s">
        <v>128</v>
      </c>
      <c r="I62" s="36"/>
      <c r="J62" s="36" t="s">
        <v>128</v>
      </c>
      <c r="K62" s="36" t="s">
        <v>128</v>
      </c>
      <c r="L62" s="37" t="e">
        <f t="shared" si="2"/>
        <v>#VALUE!</v>
      </c>
      <c r="M62" s="36" t="s">
        <v>128</v>
      </c>
      <c r="N62" s="36" t="s">
        <v>128</v>
      </c>
      <c r="O62" s="36" t="s">
        <v>128</v>
      </c>
      <c r="P62" s="36" t="s">
        <v>128</v>
      </c>
      <c r="Q62" s="36" t="s">
        <v>128</v>
      </c>
      <c r="R62" s="36" t="s">
        <v>128</v>
      </c>
      <c r="S62" s="36" t="s">
        <v>128</v>
      </c>
      <c r="T62" s="36" t="s">
        <v>128</v>
      </c>
      <c r="U62" s="36" t="s">
        <v>128</v>
      </c>
      <c r="V62" s="36" t="s">
        <v>128</v>
      </c>
      <c r="W62" s="36" t="s">
        <v>128</v>
      </c>
      <c r="X62" s="36" t="s">
        <v>128</v>
      </c>
      <c r="Y62" s="36" t="s">
        <v>128</v>
      </c>
      <c r="Z62" s="36" t="s">
        <v>128</v>
      </c>
      <c r="AA62" s="36" t="s">
        <v>128</v>
      </c>
    </row>
    <row r="63" spans="2:27" ht="65.650000000000006" customHeight="1" x14ac:dyDescent="0.25">
      <c r="B63" s="18" t="s">
        <v>135</v>
      </c>
      <c r="C63" s="19" t="s">
        <v>136</v>
      </c>
      <c r="D63" s="20">
        <v>7.5700000000000003E-2</v>
      </c>
      <c r="E63" s="20">
        <v>6.7100000000000007E-2</v>
      </c>
      <c r="F63" s="20">
        <v>5.8700000000000002E-2</v>
      </c>
      <c r="G63" s="20">
        <v>5.7000000000000002E-2</v>
      </c>
      <c r="H63" s="21">
        <v>6.4399999999999999E-2</v>
      </c>
      <c r="I63" s="21">
        <v>6.4500000000000002E-2</v>
      </c>
      <c r="J63" s="21">
        <v>7.3099999999999998E-2</v>
      </c>
      <c r="K63" s="21">
        <v>-1.6899999999999998E-2</v>
      </c>
      <c r="L63" s="12"/>
      <c r="M63" s="21">
        <v>6.5799999999999997E-2</v>
      </c>
      <c r="N63" s="21">
        <v>7.9399999999999998E-2</v>
      </c>
      <c r="O63" s="21">
        <v>7.2800000000000004E-2</v>
      </c>
      <c r="P63" s="21">
        <v>7.3099999999999998E-2</v>
      </c>
      <c r="Q63" s="21">
        <v>7.5399999999999995E-2</v>
      </c>
      <c r="R63" s="21">
        <v>7.6999999999999999E-2</v>
      </c>
      <c r="S63" s="21">
        <v>8.6199999999999999E-2</v>
      </c>
      <c r="T63" s="21">
        <v>8.5400000000000004E-2</v>
      </c>
      <c r="U63" s="21">
        <v>7.6200000000000004E-2</v>
      </c>
      <c r="V63" s="21">
        <v>8.5900000000000004E-2</v>
      </c>
      <c r="W63" s="21">
        <v>5.6899999999999999E-2</v>
      </c>
      <c r="X63" s="21">
        <v>7.7600000000000002E-2</v>
      </c>
      <c r="Y63" s="21">
        <v>1E-4</v>
      </c>
      <c r="Z63" s="21">
        <v>1E-4</v>
      </c>
      <c r="AA63" s="21">
        <v>1E-4</v>
      </c>
    </row>
    <row r="64" spans="2:27" ht="39.950000000000003" customHeight="1" x14ac:dyDescent="0.25">
      <c r="B64" s="18" t="s">
        <v>137</v>
      </c>
      <c r="C64" s="19" t="s">
        <v>138</v>
      </c>
      <c r="D64" s="20">
        <v>9.0300000000000005E-2</v>
      </c>
      <c r="E64" s="20">
        <v>9.9199999999999997E-2</v>
      </c>
      <c r="F64" s="20">
        <v>8.2000000000000003E-2</v>
      </c>
      <c r="G64" s="20">
        <v>0.12570000000000001</v>
      </c>
      <c r="H64" s="21">
        <v>6.7400000000000002E-2</v>
      </c>
      <c r="I64" s="21">
        <v>6.93E-2</v>
      </c>
      <c r="J64" s="21">
        <v>6.8900000000000003E-2</v>
      </c>
      <c r="K64" s="21">
        <v>0.1648</v>
      </c>
      <c r="L64" s="12"/>
      <c r="M64" s="21">
        <v>9.69E-2</v>
      </c>
      <c r="N64" s="21">
        <v>0.10630000000000001</v>
      </c>
      <c r="O64" s="21">
        <v>0.1217</v>
      </c>
      <c r="P64" s="21">
        <v>0.1381</v>
      </c>
      <c r="Q64" s="21">
        <v>0.13830000000000001</v>
      </c>
      <c r="R64" s="21">
        <v>0.13850000000000001</v>
      </c>
      <c r="S64" s="21">
        <v>0.13850000000000001</v>
      </c>
      <c r="T64" s="21">
        <v>0.13850000000000001</v>
      </c>
      <c r="U64" s="21">
        <v>0.13850000000000001</v>
      </c>
      <c r="V64" s="21">
        <v>0.13850000000000001</v>
      </c>
      <c r="W64" s="21">
        <v>0.13850000000000001</v>
      </c>
      <c r="X64" s="21">
        <v>0.13850000000000001</v>
      </c>
      <c r="Y64" s="21">
        <v>0.13850000000000001</v>
      </c>
      <c r="Z64" s="21">
        <v>0.13850000000000001</v>
      </c>
      <c r="AA64" s="21">
        <v>0.13850000000000001</v>
      </c>
    </row>
    <row r="65" spans="2:27" ht="33.75" hidden="1" customHeight="1" x14ac:dyDescent="0.25">
      <c r="B65" s="18" t="s">
        <v>139</v>
      </c>
      <c r="C65" s="19" t="s">
        <v>140</v>
      </c>
      <c r="D65" s="20">
        <v>0.12</v>
      </c>
      <c r="E65" s="20">
        <v>0.13830000000000001</v>
      </c>
      <c r="F65" s="20">
        <v>0.10009999999999999</v>
      </c>
      <c r="G65" s="20">
        <v>0.14699999999999999</v>
      </c>
      <c r="H65" s="21">
        <v>0.106</v>
      </c>
      <c r="I65" s="21">
        <v>0.1116</v>
      </c>
      <c r="J65" s="21">
        <v>0.111</v>
      </c>
      <c r="K65" s="21">
        <v>0.1734</v>
      </c>
      <c r="L65" s="12"/>
      <c r="M65" s="21">
        <v>0.1116</v>
      </c>
      <c r="N65" s="21">
        <v>0.1205</v>
      </c>
      <c r="O65" s="21">
        <v>0.13550000000000001</v>
      </c>
      <c r="P65" s="21">
        <v>0.14480000000000001</v>
      </c>
      <c r="Q65" s="21">
        <v>0.1449</v>
      </c>
      <c r="R65" s="21">
        <v>0.13850000000000001</v>
      </c>
      <c r="S65" s="21">
        <v>0.13850000000000001</v>
      </c>
      <c r="T65" s="21">
        <v>0.13850000000000001</v>
      </c>
      <c r="U65" s="21">
        <v>0.13850000000000001</v>
      </c>
      <c r="V65" s="21">
        <v>0.13850000000000001</v>
      </c>
      <c r="W65" s="21">
        <v>0.13850000000000001</v>
      </c>
      <c r="X65" s="21">
        <v>0.13850000000000001</v>
      </c>
      <c r="Y65" s="21">
        <v>0.13850000000000001</v>
      </c>
      <c r="Z65" s="21">
        <v>0.13850000000000001</v>
      </c>
      <c r="AA65" s="21">
        <v>0.13850000000000001</v>
      </c>
    </row>
    <row r="66" spans="2:27" ht="78.599999999999994" customHeight="1" x14ac:dyDescent="0.25">
      <c r="B66" s="18" t="s">
        <v>141</v>
      </c>
      <c r="C66" s="19" t="s">
        <v>142</v>
      </c>
      <c r="D66" s="20">
        <v>0.15</v>
      </c>
      <c r="E66" s="20">
        <v>0.15</v>
      </c>
      <c r="F66" s="20">
        <v>0.15</v>
      </c>
      <c r="G66" s="20">
        <v>0.15</v>
      </c>
      <c r="H66" s="21">
        <v>0.1195</v>
      </c>
      <c r="I66" s="21">
        <v>0.1195</v>
      </c>
      <c r="J66" s="21">
        <v>0.1195</v>
      </c>
      <c r="K66" s="21">
        <v>0.1195</v>
      </c>
      <c r="L66" s="12"/>
      <c r="M66" s="21">
        <v>0.11650000000000001</v>
      </c>
      <c r="N66" s="21">
        <v>0.1076</v>
      </c>
      <c r="O66" s="21">
        <v>0.1144</v>
      </c>
      <c r="P66" s="21">
        <v>0.1225</v>
      </c>
      <c r="Q66" s="21">
        <v>0.1019</v>
      </c>
      <c r="R66" s="21">
        <v>0.1075</v>
      </c>
      <c r="S66" s="21">
        <v>0.11550000000000001</v>
      </c>
      <c r="T66" s="21">
        <v>0.1255</v>
      </c>
      <c r="U66" s="21">
        <v>0.13139999999999999</v>
      </c>
      <c r="V66" s="21">
        <v>0.13600000000000001</v>
      </c>
      <c r="W66" s="21">
        <v>0.1384</v>
      </c>
      <c r="X66" s="21">
        <v>0.13850000000000001</v>
      </c>
      <c r="Y66" s="21">
        <v>0.13850000000000001</v>
      </c>
      <c r="Z66" s="21">
        <v>0.13850000000000001</v>
      </c>
      <c r="AA66" s="21">
        <v>0.13850000000000001</v>
      </c>
    </row>
    <row r="67" spans="2:27" ht="78.599999999999994" customHeight="1" x14ac:dyDescent="0.25">
      <c r="B67" s="18" t="s">
        <v>143</v>
      </c>
      <c r="C67" s="19" t="s">
        <v>144</v>
      </c>
      <c r="D67" s="20">
        <v>0.15</v>
      </c>
      <c r="E67" s="20">
        <v>0.15</v>
      </c>
      <c r="F67" s="20">
        <v>0.15</v>
      </c>
      <c r="G67" s="20">
        <v>0.15</v>
      </c>
      <c r="H67" s="21">
        <v>0.1197</v>
      </c>
      <c r="I67" s="21">
        <v>0.1351</v>
      </c>
      <c r="J67" s="21">
        <v>0.1351</v>
      </c>
      <c r="K67" s="21">
        <v>0.1351</v>
      </c>
      <c r="L67" s="12"/>
      <c r="M67" s="21">
        <v>0.1321</v>
      </c>
      <c r="N67" s="21">
        <v>0.1232</v>
      </c>
      <c r="O67" s="21">
        <v>0.1144</v>
      </c>
      <c r="P67" s="21">
        <v>0.1225</v>
      </c>
      <c r="Q67" s="21">
        <v>0.1081</v>
      </c>
      <c r="R67" s="21">
        <v>0.1137</v>
      </c>
      <c r="S67" s="21">
        <v>0.11550000000000001</v>
      </c>
      <c r="T67" s="21">
        <v>0.1255</v>
      </c>
      <c r="U67" s="21">
        <v>0.13139999999999999</v>
      </c>
      <c r="V67" s="21">
        <v>0.13600000000000001</v>
      </c>
      <c r="W67" s="21">
        <v>0.1384</v>
      </c>
      <c r="X67" s="21">
        <v>0.13850000000000001</v>
      </c>
      <c r="Y67" s="21">
        <v>0.13850000000000001</v>
      </c>
      <c r="Z67" s="21">
        <v>0.13850000000000001</v>
      </c>
      <c r="AA67" s="21">
        <v>0.13850000000000001</v>
      </c>
    </row>
    <row r="68" spans="2:27" ht="78.599999999999994" customHeight="1" x14ac:dyDescent="0.25">
      <c r="B68" s="2" t="s">
        <v>145</v>
      </c>
      <c r="C68" s="3" t="s">
        <v>146</v>
      </c>
      <c r="D68" s="22">
        <v>7.4300000000000005E-2</v>
      </c>
      <c r="E68" s="22" t="s">
        <v>147</v>
      </c>
      <c r="F68" s="22" t="s">
        <v>147</v>
      </c>
      <c r="G68" s="22" t="s">
        <v>147</v>
      </c>
      <c r="H68" s="22" t="s">
        <v>147</v>
      </c>
      <c r="I68" s="22" t="s">
        <v>147</v>
      </c>
      <c r="J68" s="22" t="s">
        <v>147</v>
      </c>
      <c r="K68" s="22" t="s">
        <v>147</v>
      </c>
      <c r="L68" s="23"/>
      <c r="M68" s="22" t="s">
        <v>147</v>
      </c>
      <c r="N68" s="22" t="s">
        <v>147</v>
      </c>
      <c r="O68" s="22" t="s">
        <v>147</v>
      </c>
      <c r="P68" s="22" t="s">
        <v>147</v>
      </c>
      <c r="Q68" s="22" t="s">
        <v>147</v>
      </c>
      <c r="R68" s="22" t="s">
        <v>147</v>
      </c>
      <c r="S68" s="22" t="s">
        <v>147</v>
      </c>
      <c r="T68" s="22" t="s">
        <v>147</v>
      </c>
      <c r="U68" s="22" t="s">
        <v>147</v>
      </c>
      <c r="V68" s="22" t="s">
        <v>147</v>
      </c>
      <c r="W68" s="22" t="s">
        <v>147</v>
      </c>
      <c r="X68" s="22" t="s">
        <v>147</v>
      </c>
      <c r="Y68" s="22" t="s">
        <v>147</v>
      </c>
      <c r="Z68" s="22" t="s">
        <v>147</v>
      </c>
      <c r="AA68" s="22" t="s">
        <v>147</v>
      </c>
    </row>
    <row r="69" spans="2:27" ht="78.599999999999994" customHeight="1" x14ac:dyDescent="0.25">
      <c r="B69" s="7" t="s">
        <v>148</v>
      </c>
      <c r="C69" s="8" t="s">
        <v>149</v>
      </c>
      <c r="D69" s="24">
        <v>7.4300000000000005E-2</v>
      </c>
      <c r="E69" s="24" t="s">
        <v>147</v>
      </c>
      <c r="F69" s="24" t="s">
        <v>147</v>
      </c>
      <c r="G69" s="24" t="s">
        <v>147</v>
      </c>
      <c r="H69" s="24" t="s">
        <v>147</v>
      </c>
      <c r="I69" s="24" t="s">
        <v>147</v>
      </c>
      <c r="J69" s="24" t="s">
        <v>147</v>
      </c>
      <c r="K69" s="24" t="s">
        <v>147</v>
      </c>
      <c r="L69" s="25"/>
      <c r="M69" s="24" t="s">
        <v>147</v>
      </c>
      <c r="N69" s="24" t="s">
        <v>147</v>
      </c>
      <c r="O69" s="24" t="s">
        <v>147</v>
      </c>
      <c r="P69" s="24" t="s">
        <v>147</v>
      </c>
      <c r="Q69" s="24" t="s">
        <v>147</v>
      </c>
      <c r="R69" s="24" t="s">
        <v>147</v>
      </c>
      <c r="S69" s="24" t="s">
        <v>147</v>
      </c>
      <c r="T69" s="24" t="s">
        <v>147</v>
      </c>
      <c r="U69" s="24" t="s">
        <v>147</v>
      </c>
      <c r="V69" s="24" t="s">
        <v>147</v>
      </c>
      <c r="W69" s="24" t="s">
        <v>147</v>
      </c>
      <c r="X69" s="24" t="s">
        <v>147</v>
      </c>
      <c r="Y69" s="24" t="s">
        <v>147</v>
      </c>
      <c r="Z69" s="24" t="s">
        <v>147</v>
      </c>
      <c r="AA69" s="24" t="s">
        <v>147</v>
      </c>
    </row>
    <row r="70" spans="2:27" ht="39.950000000000003" customHeight="1" x14ac:dyDescent="0.25">
      <c r="B70" s="2" t="s">
        <v>150</v>
      </c>
      <c r="C70" s="3" t="s">
        <v>151</v>
      </c>
      <c r="D70" s="35" t="s">
        <v>128</v>
      </c>
      <c r="E70" s="35" t="s">
        <v>128</v>
      </c>
      <c r="F70" s="35" t="s">
        <v>128</v>
      </c>
      <c r="G70" s="35" t="s">
        <v>128</v>
      </c>
      <c r="H70" s="36" t="s">
        <v>128</v>
      </c>
      <c r="I70" s="36"/>
      <c r="J70" s="36" t="s">
        <v>128</v>
      </c>
      <c r="K70" s="36" t="s">
        <v>128</v>
      </c>
      <c r="L70" s="37" t="e">
        <f t="shared" ref="L70:L101" si="3">IF($J70=0,0,$K70/$J70)</f>
        <v>#VALUE!</v>
      </c>
      <c r="M70" s="36" t="s">
        <v>128</v>
      </c>
      <c r="N70" s="36" t="s">
        <v>128</v>
      </c>
      <c r="O70" s="36" t="s">
        <v>128</v>
      </c>
      <c r="P70" s="36" t="s">
        <v>128</v>
      </c>
      <c r="Q70" s="36" t="s">
        <v>128</v>
      </c>
      <c r="R70" s="36" t="s">
        <v>128</v>
      </c>
      <c r="S70" s="36" t="s">
        <v>128</v>
      </c>
      <c r="T70" s="36" t="s">
        <v>128</v>
      </c>
      <c r="U70" s="36" t="s">
        <v>128</v>
      </c>
      <c r="V70" s="36" t="s">
        <v>128</v>
      </c>
      <c r="W70" s="36" t="s">
        <v>128</v>
      </c>
      <c r="X70" s="36" t="s">
        <v>128</v>
      </c>
      <c r="Y70" s="36" t="s">
        <v>128</v>
      </c>
      <c r="Z70" s="36" t="s">
        <v>128</v>
      </c>
      <c r="AA70" s="36" t="s">
        <v>128</v>
      </c>
    </row>
    <row r="71" spans="2:27" ht="39.950000000000003" customHeight="1" x14ac:dyDescent="0.25">
      <c r="B71" s="7" t="s">
        <v>152</v>
      </c>
      <c r="C71" s="8" t="s">
        <v>153</v>
      </c>
      <c r="D71" s="9">
        <v>465167.2</v>
      </c>
      <c r="E71" s="9">
        <v>601268.06000000006</v>
      </c>
      <c r="F71" s="9">
        <v>1463191.61</v>
      </c>
      <c r="G71" s="9">
        <v>1096099.81</v>
      </c>
      <c r="H71" s="10">
        <v>218401</v>
      </c>
      <c r="I71" s="11">
        <v>385909.2</v>
      </c>
      <c r="J71" s="11">
        <v>737525.65</v>
      </c>
      <c r="K71" s="10">
        <v>613748.44999999995</v>
      </c>
      <c r="L71" s="12">
        <f t="shared" si="3"/>
        <v>0.83217234546351027</v>
      </c>
      <c r="M71" s="11">
        <v>112343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</row>
    <row r="72" spans="2:27" ht="52.9" customHeight="1" x14ac:dyDescent="0.25">
      <c r="B72" s="7" t="s">
        <v>154</v>
      </c>
      <c r="C72" s="8" t="s">
        <v>155</v>
      </c>
      <c r="D72" s="9">
        <v>465167.2</v>
      </c>
      <c r="E72" s="9">
        <v>601268.06000000006</v>
      </c>
      <c r="F72" s="9">
        <v>1463191.61</v>
      </c>
      <c r="G72" s="9">
        <v>1096099.81</v>
      </c>
      <c r="H72" s="10">
        <v>218401</v>
      </c>
      <c r="I72" s="11">
        <v>385909.2</v>
      </c>
      <c r="J72" s="11">
        <v>737525.65</v>
      </c>
      <c r="K72" s="10">
        <v>613748.44999999995</v>
      </c>
      <c r="L72" s="12">
        <f t="shared" si="3"/>
        <v>0.83217234546351027</v>
      </c>
      <c r="M72" s="11">
        <v>112343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</row>
    <row r="73" spans="2:27" ht="39.950000000000003" customHeight="1" x14ac:dyDescent="0.25">
      <c r="B73" s="7" t="s">
        <v>156</v>
      </c>
      <c r="C73" s="8" t="s">
        <v>157</v>
      </c>
      <c r="D73" s="9">
        <v>465167.2</v>
      </c>
      <c r="E73" s="9">
        <v>551268.06000000006</v>
      </c>
      <c r="F73" s="9">
        <v>1320542.71</v>
      </c>
      <c r="G73" s="9">
        <v>953450.91</v>
      </c>
      <c r="H73" s="10">
        <v>218401</v>
      </c>
      <c r="I73" s="11">
        <v>385909.2</v>
      </c>
      <c r="J73" s="11">
        <v>707525.65</v>
      </c>
      <c r="K73" s="10">
        <v>608748.44999999995</v>
      </c>
      <c r="L73" s="34">
        <f t="shared" si="3"/>
        <v>0.8603906444946553</v>
      </c>
      <c r="M73" s="11">
        <v>112343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</row>
    <row r="74" spans="2:27" ht="39.950000000000003" customHeight="1" x14ac:dyDescent="0.25">
      <c r="B74" s="7" t="s">
        <v>158</v>
      </c>
      <c r="C74" s="8" t="s">
        <v>159</v>
      </c>
      <c r="D74" s="9">
        <v>4453300.16</v>
      </c>
      <c r="E74" s="9">
        <v>597351.54</v>
      </c>
      <c r="F74" s="9">
        <v>2216033.7799999998</v>
      </c>
      <c r="G74" s="9">
        <v>1996490.7</v>
      </c>
      <c r="H74" s="10">
        <v>1700000</v>
      </c>
      <c r="I74" s="11">
        <v>1953673.14</v>
      </c>
      <c r="J74" s="11">
        <v>1953673.14</v>
      </c>
      <c r="K74" s="10">
        <v>483543.06</v>
      </c>
      <c r="L74" s="34">
        <f t="shared" si="3"/>
        <v>0.24750458513239323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</row>
    <row r="75" spans="2:27" ht="39.950000000000003" customHeight="1" x14ac:dyDescent="0.25">
      <c r="B75" s="7" t="s">
        <v>160</v>
      </c>
      <c r="C75" s="8" t="s">
        <v>161</v>
      </c>
      <c r="D75" s="9">
        <v>4453300.16</v>
      </c>
      <c r="E75" s="9">
        <v>597351.54</v>
      </c>
      <c r="F75" s="9">
        <v>2216033.7799999998</v>
      </c>
      <c r="G75" s="9">
        <v>1996490.7</v>
      </c>
      <c r="H75" s="10">
        <v>1700000</v>
      </c>
      <c r="I75" s="11">
        <v>1953673.14</v>
      </c>
      <c r="J75" s="11">
        <v>1953673.14</v>
      </c>
      <c r="K75" s="10">
        <v>483543.06</v>
      </c>
      <c r="L75" s="34">
        <f t="shared" si="3"/>
        <v>0.24750458513239323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</row>
    <row r="76" spans="2:27" ht="39.950000000000003" customHeight="1" x14ac:dyDescent="0.25">
      <c r="B76" s="7" t="s">
        <v>162</v>
      </c>
      <c r="C76" s="8" t="s">
        <v>157</v>
      </c>
      <c r="D76" s="9">
        <v>4293805.5999999996</v>
      </c>
      <c r="E76" s="9">
        <v>529665.13</v>
      </c>
      <c r="F76" s="9">
        <v>2090616.9</v>
      </c>
      <c r="G76" s="9">
        <v>1871073.82</v>
      </c>
      <c r="H76" s="10">
        <v>1445000</v>
      </c>
      <c r="I76" s="11">
        <v>1698673.14</v>
      </c>
      <c r="J76" s="11">
        <v>1698673.14</v>
      </c>
      <c r="K76" s="10">
        <v>483543.06</v>
      </c>
      <c r="L76" s="34">
        <f t="shared" si="3"/>
        <v>0.28465927235418581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</row>
    <row r="77" spans="2:27" ht="39.950000000000003" customHeight="1" x14ac:dyDescent="0.25">
      <c r="B77" s="7" t="s">
        <v>163</v>
      </c>
      <c r="C77" s="8" t="s">
        <v>164</v>
      </c>
      <c r="D77" s="9">
        <v>587994.6</v>
      </c>
      <c r="E77" s="9">
        <v>477400.19</v>
      </c>
      <c r="F77" s="9">
        <v>1669486.36</v>
      </c>
      <c r="G77" s="9">
        <v>1411915.33</v>
      </c>
      <c r="H77" s="10">
        <v>388640</v>
      </c>
      <c r="I77" s="11">
        <v>592365.44999999995</v>
      </c>
      <c r="J77" s="11">
        <v>943981.9</v>
      </c>
      <c r="K77" s="10">
        <v>108050.07</v>
      </c>
      <c r="L77" s="34">
        <f t="shared" si="3"/>
        <v>0.11446201457888124</v>
      </c>
      <c r="M77" s="11">
        <v>537156.37</v>
      </c>
      <c r="N77" s="11">
        <v>31207.06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</row>
    <row r="78" spans="2:27" ht="39.950000000000003" customHeight="1" x14ac:dyDescent="0.25">
      <c r="B78" s="7" t="s">
        <v>165</v>
      </c>
      <c r="C78" s="8" t="s">
        <v>166</v>
      </c>
      <c r="D78" s="9">
        <v>587994.6</v>
      </c>
      <c r="E78" s="9">
        <v>477400.19</v>
      </c>
      <c r="F78" s="9">
        <v>1669486.36</v>
      </c>
      <c r="G78" s="9">
        <v>1411915.33</v>
      </c>
      <c r="H78" s="10">
        <v>388640</v>
      </c>
      <c r="I78" s="11">
        <v>592365.44999999995</v>
      </c>
      <c r="J78" s="11">
        <v>943981.9</v>
      </c>
      <c r="K78" s="10">
        <v>108050.07</v>
      </c>
      <c r="L78" s="34">
        <f t="shared" si="3"/>
        <v>0.11446201457888124</v>
      </c>
      <c r="M78" s="11">
        <v>537156.37</v>
      </c>
      <c r="N78" s="11">
        <v>31207.06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</row>
    <row r="79" spans="2:27" ht="39.950000000000003" customHeight="1" x14ac:dyDescent="0.25">
      <c r="B79" s="7" t="s">
        <v>167</v>
      </c>
      <c r="C79" s="8" t="s">
        <v>168</v>
      </c>
      <c r="D79" s="9">
        <v>501443.63</v>
      </c>
      <c r="E79" s="9">
        <v>427400.19</v>
      </c>
      <c r="F79" s="9">
        <v>1457460.74</v>
      </c>
      <c r="G79" s="9">
        <v>1223060.8700000001</v>
      </c>
      <c r="H79" s="10">
        <v>346401</v>
      </c>
      <c r="I79" s="11">
        <v>512668.2</v>
      </c>
      <c r="J79" s="11">
        <v>834284.65</v>
      </c>
      <c r="K79" s="10">
        <v>99050.18</v>
      </c>
      <c r="L79" s="34">
        <f t="shared" si="3"/>
        <v>0.11872468227720598</v>
      </c>
      <c r="M79" s="11">
        <v>279361.14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</row>
    <row r="80" spans="2:27" ht="39.950000000000003" customHeight="1" x14ac:dyDescent="0.25">
      <c r="B80" s="7" t="s">
        <v>169</v>
      </c>
      <c r="C80" s="8" t="s">
        <v>170</v>
      </c>
      <c r="D80" s="9">
        <v>6045562.3200000003</v>
      </c>
      <c r="E80" s="9">
        <v>944597.4</v>
      </c>
      <c r="F80" s="9">
        <v>1370284.77</v>
      </c>
      <c r="G80" s="9">
        <v>1500273.44</v>
      </c>
      <c r="H80" s="10">
        <v>2116989.35</v>
      </c>
      <c r="I80" s="11">
        <v>2427178.38</v>
      </c>
      <c r="J80" s="11">
        <v>2427178.38</v>
      </c>
      <c r="K80" s="10">
        <v>4588.83</v>
      </c>
      <c r="L80" s="34">
        <f t="shared" si="3"/>
        <v>1.8906027005728355E-3</v>
      </c>
      <c r="M80" s="11">
        <v>607481.06999999995</v>
      </c>
      <c r="N80" s="11">
        <v>46810.61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</row>
    <row r="81" spans="2:27" ht="39.950000000000003" customHeight="1" x14ac:dyDescent="0.25">
      <c r="B81" s="7" t="s">
        <v>171</v>
      </c>
      <c r="C81" s="8" t="s">
        <v>172</v>
      </c>
      <c r="D81" s="9">
        <v>6045562.3200000003</v>
      </c>
      <c r="E81" s="9">
        <v>944597.4</v>
      </c>
      <c r="F81" s="9">
        <v>1370284.77</v>
      </c>
      <c r="G81" s="9">
        <v>1500273.44</v>
      </c>
      <c r="H81" s="10">
        <v>2116989.35</v>
      </c>
      <c r="I81" s="11">
        <v>2427178.38</v>
      </c>
      <c r="J81" s="11">
        <v>2427178.38</v>
      </c>
      <c r="K81" s="10">
        <v>4588.83</v>
      </c>
      <c r="L81" s="34">
        <f t="shared" si="3"/>
        <v>1.8906027005728355E-3</v>
      </c>
      <c r="M81" s="11">
        <v>607481.06999999995</v>
      </c>
      <c r="N81" s="11">
        <v>46810.61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</row>
    <row r="82" spans="2:27" ht="39.950000000000003" customHeight="1" x14ac:dyDescent="0.25">
      <c r="B82" s="7" t="s">
        <v>173</v>
      </c>
      <c r="C82" s="8" t="s">
        <v>168</v>
      </c>
      <c r="D82" s="9">
        <v>2593562.3199999998</v>
      </c>
      <c r="E82" s="9">
        <v>552078.65</v>
      </c>
      <c r="F82" s="9">
        <v>1117690.28</v>
      </c>
      <c r="G82" s="9">
        <v>1139535.28</v>
      </c>
      <c r="H82" s="10">
        <v>1799440.95</v>
      </c>
      <c r="I82" s="11">
        <v>2053114.09</v>
      </c>
      <c r="J82" s="11">
        <v>2053114.09</v>
      </c>
      <c r="K82" s="10">
        <v>3900.5</v>
      </c>
      <c r="L82" s="34">
        <f t="shared" si="3"/>
        <v>1.8997970054357768E-3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</row>
    <row r="83" spans="2:27" ht="27" customHeight="1" x14ac:dyDescent="0.25">
      <c r="B83" s="2" t="s">
        <v>174</v>
      </c>
      <c r="C83" s="3" t="s">
        <v>175</v>
      </c>
      <c r="D83" s="35" t="s">
        <v>128</v>
      </c>
      <c r="E83" s="35" t="s">
        <v>128</v>
      </c>
      <c r="F83" s="35" t="s">
        <v>128</v>
      </c>
      <c r="G83" s="35" t="s">
        <v>128</v>
      </c>
      <c r="H83" s="36" t="s">
        <v>128</v>
      </c>
      <c r="I83" s="36"/>
      <c r="J83" s="36" t="s">
        <v>128</v>
      </c>
      <c r="K83" s="36" t="s">
        <v>128</v>
      </c>
      <c r="L83" s="37" t="e">
        <f t="shared" si="3"/>
        <v>#VALUE!</v>
      </c>
      <c r="M83" s="36" t="s">
        <v>128</v>
      </c>
      <c r="N83" s="36" t="s">
        <v>128</v>
      </c>
      <c r="O83" s="36" t="s">
        <v>128</v>
      </c>
      <c r="P83" s="36" t="s">
        <v>128</v>
      </c>
      <c r="Q83" s="36" t="s">
        <v>128</v>
      </c>
      <c r="R83" s="36" t="s">
        <v>128</v>
      </c>
      <c r="S83" s="36" t="s">
        <v>128</v>
      </c>
      <c r="T83" s="36" t="s">
        <v>128</v>
      </c>
      <c r="U83" s="36" t="s">
        <v>128</v>
      </c>
      <c r="V83" s="36" t="s">
        <v>128</v>
      </c>
      <c r="W83" s="36" t="s">
        <v>128</v>
      </c>
      <c r="X83" s="36" t="s">
        <v>128</v>
      </c>
      <c r="Y83" s="36" t="s">
        <v>128</v>
      </c>
      <c r="Z83" s="36" t="s">
        <v>128</v>
      </c>
      <c r="AA83" s="36" t="s">
        <v>128</v>
      </c>
    </row>
    <row r="84" spans="2:27" ht="27" customHeight="1" x14ac:dyDescent="0.25">
      <c r="B84" s="7" t="s">
        <v>176</v>
      </c>
      <c r="C84" s="8" t="s">
        <v>177</v>
      </c>
      <c r="D84" s="13">
        <v>6899254.3300000001</v>
      </c>
      <c r="E84" s="13">
        <v>1354861.05</v>
      </c>
      <c r="F84" s="13">
        <v>2880260.45</v>
      </c>
      <c r="G84" s="13">
        <v>2880260.45</v>
      </c>
      <c r="H84" s="14">
        <v>7604638.7599999998</v>
      </c>
      <c r="I84" s="14">
        <v>3619873.48</v>
      </c>
      <c r="J84" s="14">
        <v>3619873.48</v>
      </c>
      <c r="K84" s="14">
        <f>K85+K86</f>
        <v>80072.89</v>
      </c>
      <c r="L84" s="34">
        <f t="shared" si="3"/>
        <v>2.2120355985480466E-2</v>
      </c>
      <c r="M84" s="14">
        <v>18697249.59</v>
      </c>
      <c r="N84" s="14">
        <v>3792185.35</v>
      </c>
      <c r="O84" s="14">
        <v>7419704.0700000003</v>
      </c>
      <c r="P84" s="14">
        <v>3418849.46</v>
      </c>
      <c r="Q84" s="14">
        <v>4498132.3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</row>
    <row r="85" spans="2:27" ht="14.25" customHeight="1" x14ac:dyDescent="0.25">
      <c r="B85" s="7" t="s">
        <v>178</v>
      </c>
      <c r="C85" s="8" t="s">
        <v>179</v>
      </c>
      <c r="D85" s="13">
        <v>652428.86</v>
      </c>
      <c r="E85" s="13">
        <v>454900.65</v>
      </c>
      <c r="F85" s="13">
        <v>1213046.8799999999</v>
      </c>
      <c r="G85" s="13">
        <v>1213046.8799999999</v>
      </c>
      <c r="H85" s="14">
        <v>153729</v>
      </c>
      <c r="I85" s="14">
        <v>358914.45</v>
      </c>
      <c r="J85" s="14">
        <v>358914.45</v>
      </c>
      <c r="K85" s="14">
        <v>32298.639999999999</v>
      </c>
      <c r="L85" s="34">
        <f t="shared" si="3"/>
        <v>8.998980119078516E-2</v>
      </c>
      <c r="M85" s="14">
        <v>537156.37</v>
      </c>
      <c r="N85" s="14">
        <v>31207.06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</row>
    <row r="86" spans="2:27" ht="14.25" customHeight="1" x14ac:dyDescent="0.25">
      <c r="B86" s="7" t="s">
        <v>180</v>
      </c>
      <c r="C86" s="8" t="s">
        <v>181</v>
      </c>
      <c r="D86" s="13">
        <v>6246825.4699999997</v>
      </c>
      <c r="E86" s="13">
        <v>899960.4</v>
      </c>
      <c r="F86" s="13">
        <v>1667213.57</v>
      </c>
      <c r="G86" s="13">
        <v>1667213.57</v>
      </c>
      <c r="H86" s="14">
        <v>7450909.7599999998</v>
      </c>
      <c r="I86" s="14">
        <v>3260959.03</v>
      </c>
      <c r="J86" s="14">
        <v>3260959.03</v>
      </c>
      <c r="K86" s="14">
        <v>47774.25</v>
      </c>
      <c r="L86" s="34">
        <f t="shared" si="3"/>
        <v>1.4650368054455441E-2</v>
      </c>
      <c r="M86" s="14">
        <v>18160093.219999999</v>
      </c>
      <c r="N86" s="14">
        <v>3760978.29</v>
      </c>
      <c r="O86" s="14">
        <v>7419704.0700000003</v>
      </c>
      <c r="P86" s="14">
        <v>3418849.46</v>
      </c>
      <c r="Q86" s="14">
        <v>4498132.3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</row>
    <row r="87" spans="2:27" ht="27" customHeight="1" x14ac:dyDescent="0.25">
      <c r="B87" s="7" t="s">
        <v>182</v>
      </c>
      <c r="C87" s="8" t="s">
        <v>183</v>
      </c>
      <c r="D87" s="9">
        <v>0</v>
      </c>
      <c r="E87" s="9">
        <v>0</v>
      </c>
      <c r="F87" s="9">
        <v>0</v>
      </c>
      <c r="G87" s="9">
        <v>0</v>
      </c>
      <c r="H87" s="10">
        <v>0</v>
      </c>
      <c r="I87" s="11">
        <v>0</v>
      </c>
      <c r="J87" s="11">
        <v>0</v>
      </c>
      <c r="K87" s="10">
        <v>0</v>
      </c>
      <c r="L87" s="34">
        <f t="shared" si="3"/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</row>
    <row r="88" spans="2:27" ht="39.950000000000003" customHeight="1" x14ac:dyDescent="0.25">
      <c r="B88" s="7" t="s">
        <v>184</v>
      </c>
      <c r="C88" s="8" t="s">
        <v>185</v>
      </c>
      <c r="D88" s="9">
        <v>0</v>
      </c>
      <c r="E88" s="9">
        <v>0</v>
      </c>
      <c r="F88" s="9">
        <v>0</v>
      </c>
      <c r="G88" s="9">
        <v>0</v>
      </c>
      <c r="H88" s="10">
        <v>0</v>
      </c>
      <c r="I88" s="11">
        <v>0</v>
      </c>
      <c r="J88" s="11">
        <v>0</v>
      </c>
      <c r="K88" s="10">
        <v>0</v>
      </c>
      <c r="L88" s="34">
        <f t="shared" si="3"/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</row>
    <row r="89" spans="2:27" ht="52.9" customHeight="1" x14ac:dyDescent="0.25">
      <c r="B89" s="7" t="s">
        <v>186</v>
      </c>
      <c r="C89" s="8" t="s">
        <v>187</v>
      </c>
      <c r="D89" s="9">
        <v>0</v>
      </c>
      <c r="E89" s="9">
        <v>0</v>
      </c>
      <c r="F89" s="9">
        <v>0</v>
      </c>
      <c r="G89" s="9">
        <v>0</v>
      </c>
      <c r="H89" s="10">
        <v>0</v>
      </c>
      <c r="I89" s="11">
        <v>0</v>
      </c>
      <c r="J89" s="11">
        <v>0</v>
      </c>
      <c r="K89" s="10">
        <v>0</v>
      </c>
      <c r="L89" s="34">
        <f t="shared" si="3"/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</row>
    <row r="90" spans="2:27" ht="39.950000000000003" customHeight="1" x14ac:dyDescent="0.25">
      <c r="B90" s="7" t="s">
        <v>188</v>
      </c>
      <c r="C90" s="8" t="s">
        <v>189</v>
      </c>
      <c r="D90" s="9">
        <v>0</v>
      </c>
      <c r="E90" s="9">
        <v>0</v>
      </c>
      <c r="F90" s="9">
        <v>0</v>
      </c>
      <c r="G90" s="9">
        <v>0</v>
      </c>
      <c r="H90" s="10">
        <v>0</v>
      </c>
      <c r="I90" s="11">
        <v>0</v>
      </c>
      <c r="J90" s="11">
        <v>0</v>
      </c>
      <c r="K90" s="10">
        <v>0</v>
      </c>
      <c r="L90" s="34">
        <f t="shared" si="3"/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</row>
    <row r="91" spans="2:27" ht="39.950000000000003" customHeight="1" x14ac:dyDescent="0.25">
      <c r="B91" s="7" t="s">
        <v>190</v>
      </c>
      <c r="C91" s="8" t="s">
        <v>191</v>
      </c>
      <c r="D91" s="13">
        <v>5853440</v>
      </c>
      <c r="E91" s="13">
        <v>2673440</v>
      </c>
      <c r="F91" s="13">
        <v>2573440</v>
      </c>
      <c r="G91" s="13">
        <v>2573440</v>
      </c>
      <c r="H91" s="14">
        <v>3573440</v>
      </c>
      <c r="I91" s="14">
        <v>3573440</v>
      </c>
      <c r="J91" s="14">
        <v>3573440</v>
      </c>
      <c r="K91" s="14">
        <v>8194967.1500000004</v>
      </c>
      <c r="L91" s="34">
        <f t="shared" si="3"/>
        <v>2.2932992158816154</v>
      </c>
      <c r="M91" s="14">
        <v>3873440</v>
      </c>
      <c r="N91" s="14">
        <v>4413167.1500000004</v>
      </c>
      <c r="O91" s="14">
        <v>4200000</v>
      </c>
      <c r="P91" s="14">
        <v>4500000</v>
      </c>
      <c r="Q91" s="14">
        <v>4800000</v>
      </c>
      <c r="R91" s="14">
        <v>5000000</v>
      </c>
      <c r="S91" s="14">
        <v>5900000</v>
      </c>
      <c r="T91" s="14">
        <v>6100000</v>
      </c>
      <c r="U91" s="14">
        <v>6100000</v>
      </c>
      <c r="V91" s="14">
        <v>6500000</v>
      </c>
      <c r="W91" s="14">
        <v>4320000</v>
      </c>
      <c r="X91" s="14">
        <v>2200000</v>
      </c>
      <c r="Y91" s="14">
        <v>0</v>
      </c>
      <c r="Z91" s="14">
        <v>0</v>
      </c>
      <c r="AA91" s="14">
        <v>0</v>
      </c>
    </row>
    <row r="92" spans="2:27" ht="14.25" customHeight="1" x14ac:dyDescent="0.25">
      <c r="B92" s="7" t="s">
        <v>192</v>
      </c>
      <c r="C92" s="8" t="s">
        <v>193</v>
      </c>
      <c r="D92" s="13">
        <v>0</v>
      </c>
      <c r="E92" s="13">
        <v>0</v>
      </c>
      <c r="F92" s="13">
        <v>0</v>
      </c>
      <c r="G92" s="13">
        <v>0</v>
      </c>
      <c r="H92" s="14">
        <v>0</v>
      </c>
      <c r="I92" s="14">
        <v>0</v>
      </c>
      <c r="J92" s="14">
        <v>0</v>
      </c>
      <c r="K92" s="14">
        <v>0</v>
      </c>
      <c r="L92" s="34">
        <f t="shared" si="3"/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</row>
    <row r="93" spans="2:27" ht="27" customHeight="1" x14ac:dyDescent="0.25">
      <c r="B93" s="7" t="s">
        <v>194</v>
      </c>
      <c r="C93" s="8" t="s">
        <v>195</v>
      </c>
      <c r="D93" s="13">
        <v>0</v>
      </c>
      <c r="E93" s="13">
        <v>0</v>
      </c>
      <c r="F93" s="13">
        <v>0</v>
      </c>
      <c r="G93" s="13">
        <v>0</v>
      </c>
      <c r="H93" s="14">
        <v>0</v>
      </c>
      <c r="I93" s="14">
        <v>0</v>
      </c>
      <c r="J93" s="14">
        <v>0</v>
      </c>
      <c r="K93" s="14">
        <v>0</v>
      </c>
      <c r="L93" s="34">
        <f t="shared" si="3"/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</row>
    <row r="94" spans="2:27" ht="27" customHeight="1" x14ac:dyDescent="0.25">
      <c r="B94" s="7" t="s">
        <v>196</v>
      </c>
      <c r="C94" s="8" t="s">
        <v>197</v>
      </c>
      <c r="D94" s="13">
        <v>0</v>
      </c>
      <c r="E94" s="13">
        <v>0</v>
      </c>
      <c r="F94" s="13">
        <v>0</v>
      </c>
      <c r="G94" s="13">
        <v>0</v>
      </c>
      <c r="H94" s="14">
        <v>0</v>
      </c>
      <c r="I94" s="14">
        <v>0</v>
      </c>
      <c r="J94" s="14">
        <v>0</v>
      </c>
      <c r="K94" s="14">
        <v>0</v>
      </c>
      <c r="L94" s="34">
        <f t="shared" si="3"/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</row>
    <row r="95" spans="2:27" ht="14.25" customHeight="1" x14ac:dyDescent="0.25">
      <c r="B95" s="7" t="s">
        <v>198</v>
      </c>
      <c r="C95" s="8" t="s">
        <v>199</v>
      </c>
      <c r="D95" s="13">
        <v>0</v>
      </c>
      <c r="E95" s="13">
        <v>0</v>
      </c>
      <c r="F95" s="13">
        <v>0</v>
      </c>
      <c r="G95" s="13">
        <v>0</v>
      </c>
      <c r="H95" s="14">
        <v>0</v>
      </c>
      <c r="I95" s="14">
        <v>0</v>
      </c>
      <c r="J95" s="14">
        <v>0</v>
      </c>
      <c r="K95" s="14">
        <v>0</v>
      </c>
      <c r="L95" s="34">
        <f t="shared" si="3"/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</row>
    <row r="96" spans="2:27" ht="27" customHeight="1" x14ac:dyDescent="0.25">
      <c r="B96" s="7" t="s">
        <v>200</v>
      </c>
      <c r="C96" s="8" t="s">
        <v>201</v>
      </c>
      <c r="D96" s="13">
        <v>0</v>
      </c>
      <c r="E96" s="13">
        <v>0</v>
      </c>
      <c r="F96" s="13">
        <v>0</v>
      </c>
      <c r="G96" s="13">
        <v>0</v>
      </c>
      <c r="H96" s="14">
        <v>0</v>
      </c>
      <c r="I96" s="14">
        <v>0</v>
      </c>
      <c r="J96" s="14">
        <v>0</v>
      </c>
      <c r="K96" s="14">
        <v>0</v>
      </c>
      <c r="L96" s="34">
        <f t="shared" si="3"/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</row>
    <row r="97" spans="2:27" ht="14.25" customHeight="1" x14ac:dyDescent="0.25">
      <c r="B97" s="7" t="s">
        <v>202</v>
      </c>
      <c r="C97" s="8" t="s">
        <v>203</v>
      </c>
      <c r="D97" s="13">
        <v>0</v>
      </c>
      <c r="E97" s="13">
        <v>0</v>
      </c>
      <c r="F97" s="13">
        <v>0</v>
      </c>
      <c r="G97" s="13">
        <v>0</v>
      </c>
      <c r="H97" s="14">
        <v>0</v>
      </c>
      <c r="I97" s="14">
        <v>0</v>
      </c>
      <c r="J97" s="14">
        <v>0</v>
      </c>
      <c r="K97" s="14">
        <v>0</v>
      </c>
      <c r="L97" s="34">
        <f t="shared" si="3"/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</row>
    <row r="98" spans="2:27" ht="27" customHeight="1" x14ac:dyDescent="0.25">
      <c r="B98" s="7" t="s">
        <v>204</v>
      </c>
      <c r="C98" s="8" t="s">
        <v>205</v>
      </c>
      <c r="D98" s="13">
        <v>0</v>
      </c>
      <c r="E98" s="13">
        <v>0</v>
      </c>
      <c r="F98" s="13">
        <v>0</v>
      </c>
      <c r="G98" s="13">
        <v>0</v>
      </c>
      <c r="H98" s="14">
        <v>0</v>
      </c>
      <c r="I98" s="14">
        <v>0</v>
      </c>
      <c r="J98" s="14">
        <v>0</v>
      </c>
      <c r="K98" s="14">
        <v>0</v>
      </c>
      <c r="L98" s="34">
        <f t="shared" si="3"/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</row>
    <row r="99" spans="2:27" ht="27" customHeight="1" x14ac:dyDescent="0.25">
      <c r="B99" s="7" t="s">
        <v>206</v>
      </c>
      <c r="C99" s="8" t="s">
        <v>207</v>
      </c>
      <c r="D99" s="13">
        <v>0</v>
      </c>
      <c r="E99" s="13">
        <v>0</v>
      </c>
      <c r="F99" s="13">
        <v>0</v>
      </c>
      <c r="G99" s="13">
        <v>0</v>
      </c>
      <c r="H99" s="14">
        <v>0</v>
      </c>
      <c r="I99" s="14">
        <v>0</v>
      </c>
      <c r="J99" s="14">
        <v>0</v>
      </c>
      <c r="K99" s="14">
        <v>0</v>
      </c>
      <c r="L99" s="34">
        <f t="shared" si="3"/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</row>
    <row r="100" spans="2:27" ht="78.599999999999994" customHeight="1" x14ac:dyDescent="0.25">
      <c r="B100" s="7" t="s">
        <v>208</v>
      </c>
      <c r="C100" s="8" t="s">
        <v>209</v>
      </c>
      <c r="D100" s="9">
        <v>0</v>
      </c>
      <c r="E100" s="9">
        <v>0</v>
      </c>
      <c r="F100" s="9">
        <v>0</v>
      </c>
      <c r="G100" s="9">
        <v>0</v>
      </c>
      <c r="H100" s="10">
        <v>0</v>
      </c>
      <c r="I100" s="11">
        <v>0</v>
      </c>
      <c r="J100" s="11">
        <v>0</v>
      </c>
      <c r="K100" s="10">
        <v>0</v>
      </c>
      <c r="L100" s="34">
        <f t="shared" si="3"/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</row>
    <row r="101" spans="2:27" ht="27" customHeight="1" x14ac:dyDescent="0.25">
      <c r="B101" s="7" t="s">
        <v>210</v>
      </c>
      <c r="C101" s="8" t="s">
        <v>211</v>
      </c>
      <c r="D101" s="9">
        <v>0</v>
      </c>
      <c r="E101" s="9">
        <v>0</v>
      </c>
      <c r="F101" s="9">
        <v>176893</v>
      </c>
      <c r="G101" s="9">
        <v>176893</v>
      </c>
      <c r="H101" s="10">
        <v>0</v>
      </c>
      <c r="I101" s="11">
        <v>0</v>
      </c>
      <c r="J101" s="11">
        <v>0</v>
      </c>
      <c r="K101" s="10">
        <v>0</v>
      </c>
      <c r="L101" s="34">
        <f t="shared" si="3"/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</row>
    <row r="102" spans="2:27" hidden="1" x14ac:dyDescent="0.25">
      <c r="B102" s="26" t="s">
        <v>212</v>
      </c>
      <c r="C102" s="27" t="s">
        <v>213</v>
      </c>
      <c r="D102" s="28">
        <v>2829446.39</v>
      </c>
      <c r="E102" s="28">
        <v>2861507.84</v>
      </c>
      <c r="F102" s="28">
        <v>0</v>
      </c>
      <c r="G102" s="28">
        <v>3068587.04</v>
      </c>
      <c r="H102" s="29">
        <v>0</v>
      </c>
      <c r="I102" s="29">
        <v>0</v>
      </c>
      <c r="J102" s="29">
        <v>0</v>
      </c>
      <c r="K102" s="29">
        <v>8921026.9499999993</v>
      </c>
      <c r="L102" s="30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</row>
    <row r="103" spans="2:27" hidden="1" x14ac:dyDescent="0.25">
      <c r="B103" s="7" t="s">
        <v>214</v>
      </c>
      <c r="C103" s="8" t="s">
        <v>215</v>
      </c>
      <c r="D103" s="13">
        <v>6851169.3600000003</v>
      </c>
      <c r="E103" s="13">
        <v>7036498.5099999998</v>
      </c>
      <c r="F103" s="13">
        <v>3436843.2</v>
      </c>
      <c r="G103" s="13">
        <v>7283060.4900000002</v>
      </c>
      <c r="H103" s="14">
        <v>5894005.8200000003</v>
      </c>
      <c r="I103" s="14">
        <v>11783258.939999999</v>
      </c>
      <c r="J103" s="14">
        <v>12291092.779999999</v>
      </c>
      <c r="K103" s="14">
        <v>9901618.0600000005</v>
      </c>
      <c r="L103" s="12"/>
      <c r="M103" s="14">
        <v>22791.13</v>
      </c>
      <c r="N103" s="14">
        <v>135097.47</v>
      </c>
      <c r="O103" s="14">
        <v>277763.74</v>
      </c>
      <c r="P103" s="14">
        <v>3112881.43</v>
      </c>
      <c r="Q103" s="14">
        <v>2481078.17</v>
      </c>
      <c r="R103" s="14">
        <v>4253510</v>
      </c>
      <c r="S103" s="14">
        <v>3644004</v>
      </c>
      <c r="T103" s="14">
        <v>3751555</v>
      </c>
      <c r="U103" s="14">
        <v>4064170</v>
      </c>
      <c r="V103" s="14">
        <v>3983863</v>
      </c>
      <c r="W103" s="14">
        <v>5574641</v>
      </c>
      <c r="X103" s="14">
        <v>4893516</v>
      </c>
      <c r="Y103" s="14">
        <v>11327997</v>
      </c>
      <c r="Z103" s="14">
        <v>11469928</v>
      </c>
      <c r="AA103" s="14">
        <v>11613611</v>
      </c>
    </row>
  </sheetData>
  <mergeCells count="5">
    <mergeCell ref="D59:AA59"/>
    <mergeCell ref="D62:AA62"/>
    <mergeCell ref="D70:AA70"/>
    <mergeCell ref="D83:AA83"/>
    <mergeCell ref="B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1 do informacji Burmistrza Szprotawy o kształtowaniu się WPF Gminy Szprotawy w I półroczu 2021 r.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Wykonanie WPF</vt:lpstr>
      <vt:lpstr>'Wykonanie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http://www.curulis.pl</dc:creator>
  <cp:keywords>wpf, curulis, wieloletnia prognoza finansowa, wpf asystent</cp:keywords>
  <cp:lastModifiedBy>Sztojko Beata</cp:lastModifiedBy>
  <cp:lastPrinted>2021-08-30T09:14:56Z</cp:lastPrinted>
  <dcterms:created xsi:type="dcterms:W3CDTF">2021-08-03T06:34:24Z</dcterms:created>
  <dcterms:modified xsi:type="dcterms:W3CDTF">2021-08-30T10:16:43Z</dcterms:modified>
</cp:coreProperties>
</file>