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95" tabRatio="874" activeTab="6"/>
  </bookViews>
  <sheets>
    <sheet name="TABELA A" sheetId="1" r:id="rId1"/>
    <sheet name="A_WYMAGANIA OGÓLNE" sheetId="2" r:id="rId2"/>
    <sheet name="B_ROBOTY BUDOWLANE" sheetId="3" r:id="rId3"/>
    <sheet name="Kanalizacja zlewnia nr 8" sheetId="4" r:id="rId4"/>
    <sheet name="TABELA B zbior_zest_kosztów" sheetId="5" r:id="rId5"/>
    <sheet name="Tabela B_ZZK" sheetId="6" r:id="rId6"/>
    <sheet name="ZZK" sheetId="7" r:id="rId7"/>
  </sheets>
  <definedNames>
    <definedName name="_xlnm.Print_Area" localSheetId="1">'A_WYMAGANIA OGÓLNE'!$A$1:$K$12</definedName>
    <definedName name="_xlnm.Print_Titles" localSheetId="1">'A_WYMAGANIA OGÓLNE'!$5:$7</definedName>
    <definedName name="_xlnm.Print_Titles" localSheetId="3">'Kanalizacja zlewnia nr 8'!$1:$3</definedName>
  </definedNames>
  <calcPr fullCalcOnLoad="1"/>
</workbook>
</file>

<file path=xl/sharedStrings.xml><?xml version="1.0" encoding="utf-8"?>
<sst xmlns="http://schemas.openxmlformats.org/spreadsheetml/2006/main" count="170" uniqueCount="105">
  <si>
    <t>A - WYMAGANIA OGÓLNE</t>
  </si>
  <si>
    <t>Lp.</t>
  </si>
  <si>
    <t>Nr S.T.</t>
  </si>
  <si>
    <t>Wyszczególnienie Elementów Rozliczeniowych</t>
  </si>
  <si>
    <t>Jednostka</t>
  </si>
  <si>
    <t>Wartość</t>
  </si>
  <si>
    <t>Nazwa</t>
  </si>
  <si>
    <t>Ilość</t>
  </si>
  <si>
    <t>1.</t>
  </si>
  <si>
    <t>3.</t>
  </si>
  <si>
    <t>4.</t>
  </si>
  <si>
    <t>5.</t>
  </si>
  <si>
    <t>6.</t>
  </si>
  <si>
    <t>ryczałt</t>
  </si>
  <si>
    <t>2.</t>
  </si>
  <si>
    <t xml:space="preserve">ST-00
</t>
  </si>
  <si>
    <t>7.</t>
  </si>
  <si>
    <t>9.</t>
  </si>
  <si>
    <t xml:space="preserve">RAZEM :" A-WYMAGANIA OGÓLNE" </t>
  </si>
  <si>
    <r>
      <t xml:space="preserve">  </t>
    </r>
    <r>
      <rPr>
        <sz val="8"/>
        <rFont val="Arial CE"/>
        <family val="2"/>
      </rPr>
      <t>Przenieść do :ZZK - Zbiorczego Zestawienia Kosztów</t>
    </r>
  </si>
  <si>
    <t>B- ROBOTY BUDOWLANE</t>
  </si>
  <si>
    <t>Cena Jedn.</t>
  </si>
  <si>
    <t>mb</t>
  </si>
  <si>
    <t>Rozdział 1. ROBOTY BUDOWLANE W ZAKRESIE KŁADZENIA RUROCIĄGÓW (45231110-9)</t>
  </si>
  <si>
    <t>kpl</t>
  </si>
  <si>
    <t>Rozdział 2. ROBOTY DROGOWE (45233140-2)</t>
  </si>
  <si>
    <t>TABELA B</t>
  </si>
  <si>
    <t>ZBIORCZE ZESTAWIENIE KOSZTÓW DLA ROBÓT BUDOWLANO - MONTAŻOWYCH</t>
  </si>
  <si>
    <t xml:space="preserve">TABELA B </t>
  </si>
  <si>
    <t>ZBIORCZE ZESTAWIENIE KOSZTÓW DLA ROBÓT
 BUDOWLANO - MONTAŻOWYCH</t>
  </si>
  <si>
    <t>NR OBIEKTU</t>
  </si>
  <si>
    <t>OBIEKT</t>
  </si>
  <si>
    <t>WARTOŚĆ</t>
  </si>
  <si>
    <t>I</t>
  </si>
  <si>
    <t>II</t>
  </si>
  <si>
    <t>RAZEM:</t>
  </si>
  <si>
    <t>ZBIORCZE ZESTAWIENIE KOSZTÓW</t>
  </si>
  <si>
    <t>OZNACZENIE ELEMENTU</t>
  </si>
  <si>
    <t>NAZWA ELEMENTU</t>
  </si>
  <si>
    <t>TABELA A</t>
  </si>
  <si>
    <t>WYMAGANIA OGÓLNE</t>
  </si>
  <si>
    <t>ROBOTY BUDOWLANO-MONTAŻOWE</t>
  </si>
  <si>
    <t>RAZEM</t>
  </si>
  <si>
    <t>VAT</t>
  </si>
  <si>
    <t>CENA OFERTY ZAWIERAJĄCA VAT</t>
  </si>
  <si>
    <t>m2</t>
  </si>
  <si>
    <r>
      <t xml:space="preserve">   </t>
    </r>
    <r>
      <rPr>
        <i/>
        <sz val="8"/>
        <rFont val="Arial CE"/>
        <family val="2"/>
      </rPr>
      <t>Razem ROBOTY BUDOWLANE W ZAKRESIE KŁADZENIA RUROCIĄGÓW:</t>
    </r>
  </si>
  <si>
    <r>
      <t xml:space="preserve">   </t>
    </r>
    <r>
      <rPr>
        <i/>
        <sz val="8"/>
        <rFont val="Arial CE"/>
        <family val="2"/>
      </rPr>
      <t>Razem ROBOTY DROGOWE :</t>
    </r>
  </si>
  <si>
    <t>8.</t>
  </si>
  <si>
    <t>Dział 1. PRZYGOTOWANIE TERENU POD BUDOWĘ (45100000-8)                                                                                                                                              Dział 2. ROBOTY BUDOWLANE W ZAKRESIE WZNOSZENIA KOMPLETNYCH OBIEKTÓW BUDOWLANYCH LUB ICH CZĘŚCI ORAZ ROBOTY W ZAKRESIE INŻYNIERII LĄDOWEJ I WODNEJ (45200000-9)</t>
  </si>
  <si>
    <t>Rozdział 1. ROBOTY ZIEMNE (45111200-0)</t>
  </si>
  <si>
    <t xml:space="preserve">m3 </t>
  </si>
  <si>
    <t xml:space="preserve">„Budowa zbiornika retencyjnego ZR1, przebudowa zbiornika retencyjnego ZR2, przebudowa rowów R1, R2, R3, R4 i R5, budowa kanałów deszczowych w ul. Komeńskiego oraz Owocowej na terenie zlewni nr 8” </t>
  </si>
  <si>
    <t xml:space="preserve">„Budowa zbiornika retencyjnego ZR1, przebudowa zbiornika retencyjnego ZR2, przebudowa rowów R1, R2, R3, R4 i R5, budowa kanałów deszczowych w ul. Komeńskiego oraz Owocowej na terenie zlewni nr 8” 
 </t>
  </si>
  <si>
    <t xml:space="preserve">I.  KANALIZACJA DESZCZOWA W UL.KOMEŃSKIEGO i UL.OWOCOWEJ </t>
  </si>
  <si>
    <t>KANALIZACJA DESZCZOWA W UL.KOMEŃSKIEGO i UL.OWOCOWEJ</t>
  </si>
  <si>
    <t>II. BUDOWA ZBIORNIKA RETENCYJNEGO  ZR1, PRZEBUDOWA ZBIORNIKA RETENCYJNEGO ZR2, PRZEBUDOWA ROWÓW R1, R2, R3, R4 i R5</t>
  </si>
  <si>
    <t>BUDOWA ZBIORNIKA RETENCYJNEGO  ZR1, PRZEBUDOWA ZBIORNIKA RETENCYJNEGO ZR2, PRZEBUDOWA ROWÓW R1, R2, R3, R4 i R5</t>
  </si>
  <si>
    <t>Kanał z rur kamionkowych DN 500mm   wraz z  wykopem, odwodnieniem,umocnieniem,  zasypką, próbą szczelności i inspekcją TV</t>
  </si>
  <si>
    <t>Kanał z rur kamionkowych DN 300mm  wraz z  wykopem, odwodnieniem,umocnieniem,  zasypką, próbą szczelności i inspekcją TV</t>
  </si>
  <si>
    <t>Przecisk sterowany rurą kamionkową glazurowaną DN 500mm</t>
  </si>
  <si>
    <t>Przyłącza wpustów deszczowych z rur PVC DN 200mm wraz z wykopem, odwodnieniem, umocnieniem, zasypką, próbą szczelności i inspekcją TV</t>
  </si>
  <si>
    <t>Studnie z kręgów betonowych DN 1000mm z pokrywą i włazem</t>
  </si>
  <si>
    <t>Wpusty uliczne DN 500mm</t>
  </si>
  <si>
    <t>Separator koalescencyjny Q=30l/s wraz z podbudową</t>
  </si>
  <si>
    <t xml:space="preserve">Rozbiórka i odtworzenie nawierzchni z kostki brukowej betonowej </t>
  </si>
  <si>
    <t xml:space="preserve">   Przenieść do "RAZEM Kanalizacja deszczowa w ul.Komeńskiego i ul.Owocowej"</t>
  </si>
  <si>
    <t xml:space="preserve">   Przenieść do "RAZEM Kanalizacja deszczowa  w ul.Komeńskiego i ul.Owocowej"</t>
  </si>
  <si>
    <r>
      <t xml:space="preserve">   </t>
    </r>
    <r>
      <rPr>
        <b/>
        <i/>
        <sz val="11"/>
        <rFont val="Arial CE"/>
        <family val="0"/>
      </rPr>
      <t xml:space="preserve">Razem „Budowa zbiornika retencyjnego ZR1, przebudowa zbiornika retencyjnego ZR2, przebudowa rowów R1, R2, R3, R4 i R5, budowa kanałów deszczowych w ul. Komeńskiego oraz Owocowej na terenie zlewni nr 8” 
 </t>
    </r>
  </si>
  <si>
    <t>Odtworzenie nawierzchni gruntowej z kruszywa łamanego na warstwie odsączającej z piasku</t>
  </si>
  <si>
    <t>Rozdział 2. ROBOTY INŻYNIERYJNE I BUDOWLANE  (45220000-5)</t>
  </si>
  <si>
    <r>
      <t xml:space="preserve">   </t>
    </r>
    <r>
      <rPr>
        <i/>
        <sz val="8"/>
        <rFont val="Arial CE"/>
        <family val="2"/>
      </rPr>
      <t>Razem ROBOTY ZIEMNE:
 Przenieść do "RAZEM Budowa zbiornika retencyjnego ZR1, przebudowa zbiornika retencyjnego ZR2, przebudowa rowów R1, R2, R3, R4 i R5"</t>
    </r>
  </si>
  <si>
    <r>
      <t xml:space="preserve">   </t>
    </r>
    <r>
      <rPr>
        <i/>
        <sz val="8"/>
        <rFont val="Arial CE"/>
        <family val="2"/>
      </rPr>
      <t>Razem ROBOTY INŻYNIERYJNE I BUDOWLANE
 Przenieść do " RAZEM Budowa zbiornika retencyjnego ZR1, przebudowa zbiornika retencyjnego ZR2, przebudowa rowów R1, R2, R3, R4 i R5"</t>
    </r>
  </si>
  <si>
    <t>Przebudowa rowu bocznego Kł.1-1</t>
  </si>
  <si>
    <t>Przebudowa rowu bocznego Kł.1-2</t>
  </si>
  <si>
    <t>Przebudowa rowu bocznego Kł.1-3</t>
  </si>
  <si>
    <t>Przebudowa rowu bocznego Kł.1-4</t>
  </si>
  <si>
    <t>Przebudowa rowu bocznego Kł.1-5</t>
  </si>
  <si>
    <t>Przebudowa rowu bocznego Kł.1-6</t>
  </si>
  <si>
    <t>Przebudowa rowu głównego Kł.1 wraz z budową wlotów i wylotów żelbetowych i przepustów drogowych rurowych</t>
  </si>
  <si>
    <t>Wykopy z rowu głównego ,rowów bocznych i dna zbiornika ZR1</t>
  </si>
  <si>
    <t>Nasypy grobli piętrzących zbiorników ZR1 i ZR2 oraz grobli rowu głownego i rowów bocznych</t>
  </si>
  <si>
    <t>Zdjęcie warstwy ziemi urodzajnej na odkład z rozplantowaniem nadmiaru</t>
  </si>
  <si>
    <t>Otwarty ziemny zbiornik retencyjny ZR1 -powierzchnia w poziomie</t>
  </si>
  <si>
    <t>Przebudowa ziemnego zbiornika retencyjnego ZR2 wraz z groblą piętrzącą-powierzchnia w poziomie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</si>
  <si>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</si>
  <si>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</si>
  <si>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</si>
  <si>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</si>
  <si>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</si>
  <si>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</si>
  <si>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</si>
  <si>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</si>
  <si>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</si>
  <si>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</si>
  <si>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</si>
  <si>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</si>
  <si>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Ustawienie tablicy informacyjnej o dofinansowaniu z Unii Europejskiej</t>
  </si>
  <si>
    <t>Utrzymanie tablicy informacyjnej o dofinansowaniu z Unii Europejskiej w okresie wykonywania robót, demontaż przedmiotowej tablicy oraz ustawienie tablicy pamiątkowej o dofinansowaniu z Unii Europejskiej</t>
  </si>
  <si>
    <t>Tymczasowa organizacja ruchu</t>
  </si>
  <si>
    <t>ST-00, ST-02.00, ST-04.00</t>
  </si>
  <si>
    <t>ST-00, ST-07.00</t>
  </si>
  <si>
    <t>ST-00, ST-06.00</t>
  </si>
  <si>
    <t>ST-00, ST-03.00</t>
  </si>
  <si>
    <t>ST-00, ST-05.00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</si>
</sst>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</numFmts>
  <fonts count="47"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1" applyNumberFormat="0" applyProtection="0">
      <alignment horizontal="center" vertical="center" wrapText="1"/>
    </xf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2" fillId="30" borderId="1" applyNumberFormat="0" applyProtection="0">
      <alignment horizontal="center" vertical="center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" fontId="0" fillId="0" borderId="1" applyFill="0" applyProtection="0">
      <alignment horizontal="center" vertical="center"/>
    </xf>
    <xf numFmtId="3" fontId="0" fillId="0" borderId="1" applyFill="0" applyProtection="0">
      <alignment horizontal="center" vertical="center"/>
    </xf>
    <xf numFmtId="0" fontId="0" fillId="0" borderId="1" applyNumberFormat="0" applyFill="0" applyProtection="0">
      <alignment horizontal="center" vertical="center"/>
    </xf>
    <xf numFmtId="0" fontId="35" fillId="0" borderId="4" applyNumberFormat="0" applyFill="0" applyAlignment="0" applyProtection="0"/>
    <xf numFmtId="0" fontId="36" fillId="31" borderId="5" applyNumberFormat="0" applyAlignment="0" applyProtection="0"/>
    <xf numFmtId="0" fontId="1" fillId="32" borderId="1" applyNumberFormat="0" applyProtection="0">
      <alignment horizontal="center" vertical="center"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28" borderId="2" applyNumberFormat="0" applyAlignment="0" applyProtection="0"/>
    <xf numFmtId="0" fontId="0" fillId="0" borderId="1" applyNumberFormat="0" applyProtection="0">
      <alignment horizontal="left" vertical="center" wrapText="1"/>
    </xf>
    <xf numFmtId="9" fontId="0" fillId="0" borderId="0" applyFill="0" applyBorder="0" applyAlignment="0" applyProtection="0"/>
    <xf numFmtId="0" fontId="3" fillId="34" borderId="1" applyNumberFormat="0" applyProtection="0">
      <alignment horizontal="center"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5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6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" fontId="0" fillId="0" borderId="1" xfId="46" applyFont="1" applyFill="1" applyProtection="1">
      <alignment horizontal="center" vertical="center"/>
      <protection/>
    </xf>
    <xf numFmtId="0" fontId="0" fillId="0" borderId="1" xfId="48" applyNumberFormat="1" applyFont="1" applyFill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47" applyNumberFormat="1" applyFont="1" applyFill="1" applyProtection="1">
      <alignment horizontal="center" vertical="center"/>
      <protection/>
    </xf>
    <xf numFmtId="2" fontId="0" fillId="0" borderId="1" xfId="46" applyNumberFormat="1" applyFont="1" applyFill="1" applyProtection="1">
      <alignment horizontal="center" vertical="center"/>
      <protection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" xfId="46" applyFont="1" applyFill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4" fontId="0" fillId="0" borderId="1" xfId="46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1" xfId="58" applyNumberFormat="1" applyFont="1" applyFill="1" applyBorder="1" applyProtection="1">
      <alignment horizontal="left" vertical="center" wrapText="1"/>
      <protection/>
    </xf>
    <xf numFmtId="0" fontId="0" fillId="0" borderId="22" xfId="58" applyNumberFormat="1" applyFont="1" applyFill="1" applyBorder="1" applyProtection="1">
      <alignment horizontal="left" vertical="center" wrapText="1"/>
      <protection/>
    </xf>
    <xf numFmtId="0" fontId="0" fillId="0" borderId="11" xfId="58" applyNumberFormat="1" applyFont="1" applyFill="1" applyBorder="1" applyProtection="1">
      <alignment horizontal="left" vertical="center" wrapText="1"/>
      <protection/>
    </xf>
    <xf numFmtId="0" fontId="0" fillId="0" borderId="1" xfId="58" applyNumberFormat="1" applyFont="1" applyFill="1" applyBorder="1" applyProtection="1">
      <alignment horizontal="left" vertical="center" wrapText="1"/>
      <protection/>
    </xf>
    <xf numFmtId="0" fontId="7" fillId="32" borderId="1" xfId="51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right" vertical="center" wrapText="1"/>
    </xf>
    <xf numFmtId="0" fontId="3" fillId="34" borderId="1" xfId="60" applyNumberFormat="1" applyFont="1" applyBorder="1" applyProtection="1">
      <alignment horizontal="center" vertical="center"/>
      <protection/>
    </xf>
    <xf numFmtId="0" fontId="9" fillId="0" borderId="17" xfId="0" applyFont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7" borderId="1" xfId="39" applyNumberFormat="1" applyFont="1" applyFill="1" applyBorder="1" applyProtection="1">
      <alignment horizontal="center" vertical="center" wrapText="1"/>
      <protection/>
    </xf>
    <xf numFmtId="0" fontId="2" fillId="30" borderId="1" xfId="43" applyNumberFormat="1" applyFont="1" applyBorder="1" applyProtection="1">
      <alignment horizontal="center" vertical="center" wrapText="1"/>
      <protection/>
    </xf>
    <xf numFmtId="0" fontId="9" fillId="0" borderId="2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4" borderId="1" xfId="0" applyFont="1" applyFill="1" applyBorder="1" applyAlignment="1">
      <alignment horizontal="right" vertical="center" wrapText="1"/>
    </xf>
    <xf numFmtId="4" fontId="0" fillId="34" borderId="1" xfId="0" applyNumberForma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30" borderId="1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3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sc" xfId="39"/>
    <cellStyle name="Dane wejściowe" xfId="40"/>
    <cellStyle name="Dane wyjściowe" xfId="41"/>
    <cellStyle name="Dobre" xfId="42"/>
    <cellStyle name="Dzial" xfId="43"/>
    <cellStyle name="Comma" xfId="44"/>
    <cellStyle name="Comma [0]" xfId="45"/>
    <cellStyle name="Ilosc" xfId="46"/>
    <cellStyle name="Ilosc_kpl" xfId="47"/>
    <cellStyle name="Jednostka" xfId="48"/>
    <cellStyle name="Komórka połączona" xfId="49"/>
    <cellStyle name="Komórka zaznaczona" xfId="50"/>
    <cellStyle name="Miejscowość" xfId="51"/>
    <cellStyle name="Nagłówek 1" xfId="52"/>
    <cellStyle name="Nagłówek 2" xfId="53"/>
    <cellStyle name="Nagłówek 3" xfId="54"/>
    <cellStyle name="Nagłówek 4" xfId="55"/>
    <cellStyle name="Neutralne" xfId="56"/>
    <cellStyle name="Obliczenia" xfId="57"/>
    <cellStyle name="Pozycja" xfId="58"/>
    <cellStyle name="Percent" xfId="59"/>
    <cellStyle name="Rozdzial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R18"/>
  <sheetViews>
    <sheetView workbookViewId="0" topLeftCell="C1">
      <selection activeCell="F25" sqref="F25"/>
    </sheetView>
  </sheetViews>
  <sheetFormatPr defaultColWidth="9.140625" defaultRowHeight="12.75"/>
  <sheetData>
    <row r="18" spans="1:18" ht="50.25" customHeight="1">
      <c r="A18" s="30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</sheetData>
  <sheetProtection/>
  <mergeCells count="1">
    <mergeCell ref="A18:R18"/>
  </mergeCells>
  <printOptions/>
  <pageMargins left="0.7480314960629921" right="0.7480314960629921" top="0.984251968503937" bottom="0.984251968503937" header="0.5118110236220472" footer="0.5118110236220472"/>
  <pageSetup firstPageNumber="7" useFirstPageNumber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J13" sqref="J13"/>
    </sheetView>
  </sheetViews>
  <sheetFormatPr defaultColWidth="9.140625" defaultRowHeight="12.75"/>
  <cols>
    <col min="2" max="2" width="18.7109375" style="0" customWidth="1"/>
    <col min="7" max="7" width="24.7109375" style="0" customWidth="1"/>
    <col min="8" max="9" width="12.7109375" style="0" customWidth="1"/>
    <col min="10" max="10" width="32.57421875" style="0" customWidth="1"/>
  </cols>
  <sheetData>
    <row r="1" spans="1:10" ht="30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21" ht="33.75" customHeight="1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O2" s="21"/>
      <c r="R2" s="22"/>
      <c r="U2" s="21"/>
    </row>
    <row r="3" spans="1:10" ht="21" thickBot="1">
      <c r="A3" s="1"/>
      <c r="B3" s="1"/>
      <c r="C3" s="2"/>
      <c r="D3" s="2"/>
      <c r="E3" s="2"/>
      <c r="F3" s="2"/>
      <c r="G3" s="2"/>
      <c r="H3" s="1"/>
      <c r="I3" s="1"/>
      <c r="J3" s="1"/>
    </row>
    <row r="4" spans="1:10" ht="18.75" thickBot="1">
      <c r="A4" s="31" t="s">
        <v>1</v>
      </c>
      <c r="B4" s="31" t="s">
        <v>2</v>
      </c>
      <c r="C4" s="31" t="s">
        <v>3</v>
      </c>
      <c r="D4" s="31"/>
      <c r="E4" s="31"/>
      <c r="F4" s="31"/>
      <c r="G4" s="31"/>
      <c r="H4" s="31" t="s">
        <v>4</v>
      </c>
      <c r="I4" s="31"/>
      <c r="J4" s="31" t="s">
        <v>5</v>
      </c>
    </row>
    <row r="5" spans="1:10" ht="27" customHeight="1">
      <c r="A5" s="31"/>
      <c r="B5" s="31"/>
      <c r="C5" s="31"/>
      <c r="D5" s="31"/>
      <c r="E5" s="31"/>
      <c r="F5" s="31"/>
      <c r="G5" s="31"/>
      <c r="H5" s="3" t="s">
        <v>6</v>
      </c>
      <c r="I5" s="3" t="s">
        <v>7</v>
      </c>
      <c r="J5" s="31"/>
    </row>
    <row r="6" spans="1:10" ht="21" customHeight="1">
      <c r="A6" s="4" t="s">
        <v>8</v>
      </c>
      <c r="B6" s="4" t="s">
        <v>14</v>
      </c>
      <c r="C6" s="32" t="s">
        <v>9</v>
      </c>
      <c r="D6" s="32"/>
      <c r="E6" s="32"/>
      <c r="F6" s="32"/>
      <c r="G6" s="32"/>
      <c r="H6" s="4" t="s">
        <v>10</v>
      </c>
      <c r="I6" s="4" t="s">
        <v>11</v>
      </c>
      <c r="J6" s="4" t="s">
        <v>12</v>
      </c>
    </row>
    <row r="7" spans="1:10" ht="27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7" customFormat="1" ht="36" customHeight="1">
      <c r="A8" s="5" t="s">
        <v>8</v>
      </c>
      <c r="B8" s="8" t="s">
        <v>15</v>
      </c>
      <c r="C8" s="34" t="s">
        <v>97</v>
      </c>
      <c r="D8" s="34"/>
      <c r="E8" s="34"/>
      <c r="F8" s="34"/>
      <c r="G8" s="34"/>
      <c r="H8" s="5" t="s">
        <v>13</v>
      </c>
      <c r="I8" s="6">
        <v>1</v>
      </c>
      <c r="J8" s="5"/>
    </row>
    <row r="9" spans="1:10" s="11" customFormat="1" ht="60.75" customHeight="1">
      <c r="A9" s="5" t="s">
        <v>14</v>
      </c>
      <c r="B9" s="8" t="s">
        <v>15</v>
      </c>
      <c r="C9" s="35" t="s">
        <v>98</v>
      </c>
      <c r="D9" s="35"/>
      <c r="E9" s="35"/>
      <c r="F9" s="35"/>
      <c r="G9" s="35"/>
      <c r="H9" s="9" t="s">
        <v>13</v>
      </c>
      <c r="I9" s="10">
        <v>1</v>
      </c>
      <c r="J9" s="9"/>
    </row>
    <row r="10" spans="1:10" s="11" customFormat="1" ht="24.75" customHeight="1">
      <c r="A10" s="5" t="s">
        <v>9</v>
      </c>
      <c r="B10" s="8" t="s">
        <v>15</v>
      </c>
      <c r="C10" s="44" t="s">
        <v>99</v>
      </c>
      <c r="D10" s="45"/>
      <c r="E10" s="45"/>
      <c r="F10" s="45"/>
      <c r="G10" s="46"/>
      <c r="H10" s="9" t="s">
        <v>13</v>
      </c>
      <c r="I10" s="10">
        <v>1</v>
      </c>
      <c r="J10" s="9"/>
    </row>
    <row r="11" spans="1:10" ht="21" customHeight="1">
      <c r="A11" s="36" t="s">
        <v>18</v>
      </c>
      <c r="B11" s="37"/>
      <c r="C11" s="37"/>
      <c r="D11" s="37"/>
      <c r="E11" s="37"/>
      <c r="F11" s="37"/>
      <c r="G11" s="37"/>
      <c r="H11" s="37"/>
      <c r="I11" s="38"/>
      <c r="J11" s="39">
        <f>SUM(J8:J10)</f>
        <v>0</v>
      </c>
    </row>
    <row r="12" spans="1:10" ht="12.75" customHeight="1">
      <c r="A12" s="41" t="s">
        <v>19</v>
      </c>
      <c r="B12" s="42"/>
      <c r="C12" s="42"/>
      <c r="D12" s="42"/>
      <c r="E12" s="42"/>
      <c r="F12" s="42"/>
      <c r="G12" s="42"/>
      <c r="H12" s="42"/>
      <c r="I12" s="43"/>
      <c r="J12" s="40"/>
    </row>
  </sheetData>
  <sheetProtection/>
  <mergeCells count="15">
    <mergeCell ref="A1:J1"/>
    <mergeCell ref="A2:J2"/>
    <mergeCell ref="A4:A5"/>
    <mergeCell ref="B4:B5"/>
    <mergeCell ref="C4:G5"/>
    <mergeCell ref="H4:I4"/>
    <mergeCell ref="J4:J5"/>
    <mergeCell ref="C6:G6"/>
    <mergeCell ref="A7:J7"/>
    <mergeCell ref="C8:G8"/>
    <mergeCell ref="C9:G9"/>
    <mergeCell ref="A11:I11"/>
    <mergeCell ref="J11:J12"/>
    <mergeCell ref="A12:I12"/>
    <mergeCell ref="C10:G10"/>
  </mergeCells>
  <printOptions/>
  <pageMargins left="0.7479166666666667" right="0.7479166666666667" top="0.9840277777777778" bottom="0.9840277777777778" header="0.5118055555555556" footer="0.5118055555555556"/>
  <pageSetup firstPageNumber="8" useFirstPageNumber="1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R20"/>
  <sheetViews>
    <sheetView workbookViewId="0" topLeftCell="C1">
      <selection activeCell="F2" sqref="F2"/>
    </sheetView>
  </sheetViews>
  <sheetFormatPr defaultColWidth="9.140625" defaultRowHeight="12.75"/>
  <sheetData>
    <row r="19" spans="1:18" ht="12.75" customHeight="1">
      <c r="A19" s="30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</sheetData>
  <sheetProtection/>
  <mergeCells count="1">
    <mergeCell ref="A19:R20"/>
  </mergeCells>
  <printOptions/>
  <pageMargins left="0.7479166666666667" right="0.7479166666666667" top="0.9840277777777778" bottom="0.9840277777777778" header="0.5118055555555556" footer="0.5118055555555556"/>
  <pageSetup firstPageNumber="13" useFirstPageNumber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42">
      <selection activeCell="I33" sqref="I33"/>
    </sheetView>
  </sheetViews>
  <sheetFormatPr defaultColWidth="11.57421875" defaultRowHeight="12.75"/>
  <cols>
    <col min="1" max="1" width="9.00390625" style="0" customWidth="1"/>
    <col min="2" max="2" width="17.7109375" style="0" customWidth="1"/>
    <col min="3" max="6" width="9.00390625" style="0" customWidth="1"/>
    <col min="7" max="7" width="24.7109375" style="0" customWidth="1"/>
    <col min="8" max="8" width="12.7109375" style="0" customWidth="1"/>
    <col min="9" max="9" width="15.7109375" style="19" customWidth="1"/>
    <col min="10" max="10" width="15.7109375" style="0" customWidth="1"/>
    <col min="11" max="11" width="24.7109375" style="0" customWidth="1"/>
  </cols>
  <sheetData>
    <row r="1" spans="1:11" ht="16.5" customHeight="1">
      <c r="A1" s="59" t="s">
        <v>1</v>
      </c>
      <c r="B1" s="59" t="s">
        <v>2</v>
      </c>
      <c r="C1" s="59" t="s">
        <v>3</v>
      </c>
      <c r="D1" s="59"/>
      <c r="E1" s="59"/>
      <c r="F1" s="59"/>
      <c r="G1" s="59"/>
      <c r="H1" s="59" t="s">
        <v>4</v>
      </c>
      <c r="I1" s="59"/>
      <c r="J1" s="59" t="s">
        <v>21</v>
      </c>
      <c r="K1" s="59" t="s">
        <v>5</v>
      </c>
    </row>
    <row r="2" spans="1:11" ht="24" customHeight="1">
      <c r="A2" s="59"/>
      <c r="B2" s="59"/>
      <c r="C2" s="59"/>
      <c r="D2" s="59"/>
      <c r="E2" s="59"/>
      <c r="F2" s="59"/>
      <c r="G2" s="59"/>
      <c r="H2" s="4" t="s">
        <v>6</v>
      </c>
      <c r="I2" s="18" t="s">
        <v>7</v>
      </c>
      <c r="J2" s="59"/>
      <c r="K2" s="59"/>
    </row>
    <row r="3" spans="1:11" ht="15.75">
      <c r="A3" s="4" t="s">
        <v>8</v>
      </c>
      <c r="B3" s="4" t="s">
        <v>14</v>
      </c>
      <c r="C3" s="32" t="s">
        <v>9</v>
      </c>
      <c r="D3" s="32"/>
      <c r="E3" s="32"/>
      <c r="F3" s="32"/>
      <c r="G3" s="32"/>
      <c r="H3" s="4" t="s">
        <v>10</v>
      </c>
      <c r="I3" s="18" t="s">
        <v>11</v>
      </c>
      <c r="J3" s="4" t="s">
        <v>12</v>
      </c>
      <c r="K3" s="4" t="s">
        <v>16</v>
      </c>
    </row>
    <row r="4" spans="1:11" ht="68.25" customHeight="1">
      <c r="A4" s="53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4.75" customHeight="1">
      <c r="A5" s="60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52.5" customHeight="1">
      <c r="A6" s="61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2.5" customHeight="1">
      <c r="A7" s="55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39.75" customHeight="1">
      <c r="A8" s="25" t="s">
        <v>8</v>
      </c>
      <c r="B8" s="27" t="s">
        <v>100</v>
      </c>
      <c r="C8" s="52" t="s">
        <v>58</v>
      </c>
      <c r="D8" s="52"/>
      <c r="E8" s="52"/>
      <c r="F8" s="52"/>
      <c r="G8" s="52"/>
      <c r="H8" s="13" t="s">
        <v>22</v>
      </c>
      <c r="I8" s="17">
        <v>49</v>
      </c>
      <c r="J8" s="12"/>
      <c r="K8" s="12">
        <f aca="true" t="shared" si="0" ref="K8:K14">I8*J8</f>
        <v>0</v>
      </c>
    </row>
    <row r="9" spans="1:11" ht="43.5" customHeight="1">
      <c r="A9" s="25" t="s">
        <v>14</v>
      </c>
      <c r="B9" s="27" t="s">
        <v>100</v>
      </c>
      <c r="C9" s="52" t="s">
        <v>59</v>
      </c>
      <c r="D9" s="52"/>
      <c r="E9" s="52"/>
      <c r="F9" s="52"/>
      <c r="G9" s="52"/>
      <c r="H9" s="13" t="s">
        <v>22</v>
      </c>
      <c r="I9" s="17">
        <v>486.5</v>
      </c>
      <c r="J9" s="12"/>
      <c r="K9" s="12">
        <f t="shared" si="0"/>
        <v>0</v>
      </c>
    </row>
    <row r="10" spans="1:11" ht="44.25" customHeight="1">
      <c r="A10" s="25" t="s">
        <v>9</v>
      </c>
      <c r="B10" s="12" t="s">
        <v>101</v>
      </c>
      <c r="C10" s="52" t="s">
        <v>60</v>
      </c>
      <c r="D10" s="52"/>
      <c r="E10" s="52"/>
      <c r="F10" s="52"/>
      <c r="G10" s="52"/>
      <c r="H10" s="13" t="s">
        <v>22</v>
      </c>
      <c r="I10" s="17">
        <v>132</v>
      </c>
      <c r="J10" s="12"/>
      <c r="K10" s="12">
        <f t="shared" si="0"/>
        <v>0</v>
      </c>
    </row>
    <row r="11" spans="1:11" ht="45" customHeight="1">
      <c r="A11" s="25" t="s">
        <v>10</v>
      </c>
      <c r="B11" s="27" t="s">
        <v>100</v>
      </c>
      <c r="C11" s="52" t="s">
        <v>61</v>
      </c>
      <c r="D11" s="52"/>
      <c r="E11" s="52"/>
      <c r="F11" s="52"/>
      <c r="G11" s="52"/>
      <c r="H11" s="13" t="s">
        <v>22</v>
      </c>
      <c r="I11" s="17">
        <v>100</v>
      </c>
      <c r="J11" s="12"/>
      <c r="K11" s="12">
        <f t="shared" si="0"/>
        <v>0</v>
      </c>
    </row>
    <row r="12" spans="1:11" ht="43.5" customHeight="1">
      <c r="A12" s="25" t="s">
        <v>11</v>
      </c>
      <c r="B12" s="27" t="s">
        <v>100</v>
      </c>
      <c r="C12" s="52" t="s">
        <v>62</v>
      </c>
      <c r="D12" s="52"/>
      <c r="E12" s="52"/>
      <c r="F12" s="52"/>
      <c r="G12" s="52"/>
      <c r="H12" s="13" t="s">
        <v>24</v>
      </c>
      <c r="I12" s="17">
        <v>26</v>
      </c>
      <c r="J12" s="12"/>
      <c r="K12" s="12">
        <f t="shared" si="0"/>
        <v>0</v>
      </c>
    </row>
    <row r="13" spans="1:11" ht="39.75" customHeight="1">
      <c r="A13" s="25" t="s">
        <v>12</v>
      </c>
      <c r="B13" s="27" t="s">
        <v>100</v>
      </c>
      <c r="C13" s="52" t="s">
        <v>63</v>
      </c>
      <c r="D13" s="52"/>
      <c r="E13" s="52"/>
      <c r="F13" s="52"/>
      <c r="G13" s="52"/>
      <c r="H13" s="13" t="s">
        <v>24</v>
      </c>
      <c r="I13" s="17">
        <v>34</v>
      </c>
      <c r="J13" s="12"/>
      <c r="K13" s="12">
        <f t="shared" si="0"/>
        <v>0</v>
      </c>
    </row>
    <row r="14" spans="1:11" ht="41.25" customHeight="1">
      <c r="A14" s="25" t="s">
        <v>16</v>
      </c>
      <c r="B14" s="12" t="s">
        <v>102</v>
      </c>
      <c r="C14" s="52" t="s">
        <v>64</v>
      </c>
      <c r="D14" s="52"/>
      <c r="E14" s="52"/>
      <c r="F14" s="52"/>
      <c r="G14" s="52"/>
      <c r="H14" s="13" t="s">
        <v>24</v>
      </c>
      <c r="I14" s="17">
        <v>1</v>
      </c>
      <c r="J14" s="12"/>
      <c r="K14" s="12">
        <f t="shared" si="0"/>
        <v>0</v>
      </c>
    </row>
    <row r="15" spans="1:11" ht="26.25" customHeight="1">
      <c r="A15" s="54" t="s">
        <v>46</v>
      </c>
      <c r="B15" s="54"/>
      <c r="C15" s="54"/>
      <c r="D15" s="54"/>
      <c r="E15" s="54"/>
      <c r="F15" s="54"/>
      <c r="G15" s="54"/>
      <c r="H15" s="54"/>
      <c r="I15" s="54"/>
      <c r="J15" s="54"/>
      <c r="K15" s="57">
        <f>SUM(K8:K14)</f>
        <v>0</v>
      </c>
    </row>
    <row r="16" spans="1:11" ht="19.5" customHeight="1">
      <c r="A16" s="56" t="s">
        <v>66</v>
      </c>
      <c r="B16" s="56"/>
      <c r="C16" s="56"/>
      <c r="D16" s="56"/>
      <c r="E16" s="56"/>
      <c r="F16" s="56"/>
      <c r="G16" s="56"/>
      <c r="H16" s="56"/>
      <c r="I16" s="56"/>
      <c r="J16" s="56"/>
      <c r="K16" s="58"/>
    </row>
    <row r="17" spans="1:11" ht="22.5" customHeight="1">
      <c r="A17" s="55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33.75" customHeight="1">
      <c r="A18" s="25" t="s">
        <v>48</v>
      </c>
      <c r="B18" s="12" t="s">
        <v>103</v>
      </c>
      <c r="C18" s="52" t="s">
        <v>65</v>
      </c>
      <c r="D18" s="52"/>
      <c r="E18" s="52"/>
      <c r="F18" s="52"/>
      <c r="G18" s="52"/>
      <c r="H18" s="13" t="s">
        <v>45</v>
      </c>
      <c r="I18" s="17">
        <v>1400</v>
      </c>
      <c r="J18" s="12"/>
      <c r="K18" s="12">
        <f>I18*J18</f>
        <v>0</v>
      </c>
    </row>
    <row r="19" spans="1:11" ht="33.75" customHeight="1">
      <c r="A19" s="25" t="s">
        <v>17</v>
      </c>
      <c r="B19" s="12" t="s">
        <v>103</v>
      </c>
      <c r="C19" s="49" t="s">
        <v>69</v>
      </c>
      <c r="D19" s="50"/>
      <c r="E19" s="50"/>
      <c r="F19" s="50"/>
      <c r="G19" s="51"/>
      <c r="H19" s="13" t="s">
        <v>45</v>
      </c>
      <c r="I19" s="17">
        <v>470</v>
      </c>
      <c r="J19" s="12"/>
      <c r="K19" s="12">
        <f>I19*J19</f>
        <v>0</v>
      </c>
    </row>
    <row r="20" spans="1:11" ht="19.5" customHeight="1">
      <c r="A20" s="54" t="s">
        <v>47</v>
      </c>
      <c r="B20" s="54"/>
      <c r="C20" s="54"/>
      <c r="D20" s="54"/>
      <c r="E20" s="54"/>
      <c r="F20" s="54"/>
      <c r="G20" s="54"/>
      <c r="H20" s="54"/>
      <c r="I20" s="54"/>
      <c r="J20" s="54"/>
      <c r="K20" s="57">
        <f>SUM(K18:K19)</f>
        <v>0</v>
      </c>
    </row>
    <row r="21" spans="1:11" ht="30" customHeight="1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8"/>
    </row>
    <row r="22" spans="1:11" ht="30" customHeight="1">
      <c r="A22" s="60" t="s">
        <v>56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61.5" customHeight="1">
      <c r="A23" s="61" t="s">
        <v>49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2.5" customHeight="1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38.25" customHeight="1">
      <c r="A25" s="26" t="s">
        <v>85</v>
      </c>
      <c r="B25" s="12" t="s">
        <v>104</v>
      </c>
      <c r="C25" s="49" t="s">
        <v>82</v>
      </c>
      <c r="D25" s="50"/>
      <c r="E25" s="50"/>
      <c r="F25" s="50"/>
      <c r="G25" s="51"/>
      <c r="H25" s="13" t="s">
        <v>51</v>
      </c>
      <c r="I25" s="16">
        <v>2262.5</v>
      </c>
      <c r="J25" s="14"/>
      <c r="K25" s="12">
        <f>I25*J25</f>
        <v>0</v>
      </c>
    </row>
    <row r="26" spans="1:11" ht="38.25" customHeight="1">
      <c r="A26" s="26" t="s">
        <v>86</v>
      </c>
      <c r="B26" s="12" t="s">
        <v>104</v>
      </c>
      <c r="C26" s="49" t="s">
        <v>80</v>
      </c>
      <c r="D26" s="50"/>
      <c r="E26" s="50"/>
      <c r="F26" s="50"/>
      <c r="G26" s="51"/>
      <c r="H26" s="13" t="s">
        <v>51</v>
      </c>
      <c r="I26" s="16">
        <v>1369.2</v>
      </c>
      <c r="J26" s="14"/>
      <c r="K26" s="12">
        <f>I26*J26</f>
        <v>0</v>
      </c>
    </row>
    <row r="27" spans="1:11" ht="38.25" customHeight="1">
      <c r="A27" s="26" t="s">
        <v>87</v>
      </c>
      <c r="B27" s="12" t="s">
        <v>104</v>
      </c>
      <c r="C27" s="49" t="s">
        <v>81</v>
      </c>
      <c r="D27" s="50"/>
      <c r="E27" s="50"/>
      <c r="F27" s="50"/>
      <c r="G27" s="51"/>
      <c r="H27" s="13" t="s">
        <v>51</v>
      </c>
      <c r="I27" s="16">
        <v>1615</v>
      </c>
      <c r="J27" s="14"/>
      <c r="K27" s="12">
        <f>I27*J27</f>
        <v>0</v>
      </c>
    </row>
    <row r="28" spans="1:11" ht="26.25" customHeight="1">
      <c r="A28" s="54" t="s">
        <v>71</v>
      </c>
      <c r="B28" s="54"/>
      <c r="C28" s="54"/>
      <c r="D28" s="54"/>
      <c r="E28" s="54"/>
      <c r="F28" s="54"/>
      <c r="G28" s="54"/>
      <c r="H28" s="54"/>
      <c r="I28" s="54"/>
      <c r="J28" s="54"/>
      <c r="K28" s="23">
        <f>SUM(K25:K27)</f>
        <v>0</v>
      </c>
    </row>
    <row r="29" spans="1:11" ht="38.25" customHeight="1">
      <c r="A29" s="55" t="s">
        <v>70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38.25" customHeight="1">
      <c r="A30" s="26" t="s">
        <v>88</v>
      </c>
      <c r="B30" s="12" t="s">
        <v>104</v>
      </c>
      <c r="C30" s="49" t="s">
        <v>83</v>
      </c>
      <c r="D30" s="50"/>
      <c r="E30" s="50"/>
      <c r="F30" s="50"/>
      <c r="G30" s="51"/>
      <c r="H30" s="13" t="s">
        <v>45</v>
      </c>
      <c r="I30" s="16">
        <v>3285</v>
      </c>
      <c r="J30" s="14"/>
      <c r="K30" s="12">
        <f aca="true" t="shared" si="1" ref="K30:K38">I30*J30</f>
        <v>0</v>
      </c>
    </row>
    <row r="31" spans="1:11" ht="38.25" customHeight="1">
      <c r="A31" s="26" t="s">
        <v>89</v>
      </c>
      <c r="B31" s="12" t="s">
        <v>104</v>
      </c>
      <c r="C31" s="49" t="s">
        <v>84</v>
      </c>
      <c r="D31" s="50"/>
      <c r="E31" s="50"/>
      <c r="F31" s="50"/>
      <c r="G31" s="51"/>
      <c r="H31" s="13" t="s">
        <v>45</v>
      </c>
      <c r="I31" s="16">
        <v>17890</v>
      </c>
      <c r="J31" s="14"/>
      <c r="K31" s="12">
        <f t="shared" si="1"/>
        <v>0</v>
      </c>
    </row>
    <row r="32" spans="1:11" ht="38.25" customHeight="1">
      <c r="A32" s="26" t="s">
        <v>90</v>
      </c>
      <c r="B32" s="12" t="s">
        <v>104</v>
      </c>
      <c r="C32" s="49" t="s">
        <v>79</v>
      </c>
      <c r="D32" s="50"/>
      <c r="E32" s="50"/>
      <c r="F32" s="50"/>
      <c r="G32" s="51"/>
      <c r="H32" s="13" t="s">
        <v>22</v>
      </c>
      <c r="I32" s="16">
        <v>1090</v>
      </c>
      <c r="J32" s="14"/>
      <c r="K32" s="12">
        <f t="shared" si="1"/>
        <v>0</v>
      </c>
    </row>
    <row r="33" spans="1:11" ht="38.25" customHeight="1">
      <c r="A33" s="20" t="s">
        <v>91</v>
      </c>
      <c r="B33" s="12" t="s">
        <v>104</v>
      </c>
      <c r="C33" s="49" t="s">
        <v>73</v>
      </c>
      <c r="D33" s="50"/>
      <c r="E33" s="50"/>
      <c r="F33" s="50"/>
      <c r="G33" s="51"/>
      <c r="H33" s="13" t="s">
        <v>22</v>
      </c>
      <c r="I33" s="16">
        <v>111</v>
      </c>
      <c r="J33" s="14"/>
      <c r="K33" s="12">
        <v>0</v>
      </c>
    </row>
    <row r="34" spans="1:11" ht="38.25" customHeight="1">
      <c r="A34" s="20" t="s">
        <v>92</v>
      </c>
      <c r="B34" s="12" t="s">
        <v>104</v>
      </c>
      <c r="C34" s="49" t="s">
        <v>74</v>
      </c>
      <c r="D34" s="50"/>
      <c r="E34" s="50"/>
      <c r="F34" s="50"/>
      <c r="G34" s="51"/>
      <c r="H34" s="13" t="s">
        <v>22</v>
      </c>
      <c r="I34" s="16">
        <v>41</v>
      </c>
      <c r="J34" s="14"/>
      <c r="K34" s="12">
        <f t="shared" si="1"/>
        <v>0</v>
      </c>
    </row>
    <row r="35" spans="1:11" ht="38.25" customHeight="1">
      <c r="A35" s="20" t="s">
        <v>93</v>
      </c>
      <c r="B35" s="12" t="s">
        <v>104</v>
      </c>
      <c r="C35" s="49" t="s">
        <v>75</v>
      </c>
      <c r="D35" s="50"/>
      <c r="E35" s="50"/>
      <c r="F35" s="50"/>
      <c r="G35" s="51"/>
      <c r="H35" s="13" t="s">
        <v>22</v>
      </c>
      <c r="I35" s="16">
        <v>38</v>
      </c>
      <c r="J35" s="14"/>
      <c r="K35" s="12">
        <f t="shared" si="1"/>
        <v>0</v>
      </c>
    </row>
    <row r="36" spans="1:11" ht="38.25" customHeight="1">
      <c r="A36" s="20" t="s">
        <v>94</v>
      </c>
      <c r="B36" s="12" t="s">
        <v>104</v>
      </c>
      <c r="C36" s="49" t="s">
        <v>76</v>
      </c>
      <c r="D36" s="50"/>
      <c r="E36" s="50"/>
      <c r="F36" s="50"/>
      <c r="G36" s="51"/>
      <c r="H36" s="13" t="s">
        <v>22</v>
      </c>
      <c r="I36" s="16">
        <v>41</v>
      </c>
      <c r="J36" s="14"/>
      <c r="K36" s="12">
        <f t="shared" si="1"/>
        <v>0</v>
      </c>
    </row>
    <row r="37" spans="1:11" ht="38.25" customHeight="1">
      <c r="A37" s="20" t="s">
        <v>95</v>
      </c>
      <c r="B37" s="12" t="s">
        <v>104</v>
      </c>
      <c r="C37" s="49" t="s">
        <v>77</v>
      </c>
      <c r="D37" s="50"/>
      <c r="E37" s="50"/>
      <c r="F37" s="50"/>
      <c r="G37" s="51"/>
      <c r="H37" s="13" t="s">
        <v>22</v>
      </c>
      <c r="I37" s="16">
        <v>43</v>
      </c>
      <c r="J37" s="14"/>
      <c r="K37" s="12">
        <f t="shared" si="1"/>
        <v>0</v>
      </c>
    </row>
    <row r="38" spans="1:11" ht="38.25" customHeight="1">
      <c r="A38" s="20" t="s">
        <v>96</v>
      </c>
      <c r="B38" s="12" t="s">
        <v>104</v>
      </c>
      <c r="C38" s="49" t="s">
        <v>78</v>
      </c>
      <c r="D38" s="50"/>
      <c r="E38" s="50"/>
      <c r="F38" s="50"/>
      <c r="G38" s="51"/>
      <c r="H38" s="13" t="s">
        <v>22</v>
      </c>
      <c r="I38" s="16">
        <v>34</v>
      </c>
      <c r="J38" s="14"/>
      <c r="K38" s="12">
        <f t="shared" si="1"/>
        <v>0</v>
      </c>
    </row>
    <row r="39" spans="1:11" ht="26.25" customHeight="1">
      <c r="A39" s="54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23">
        <f>SUM(K30:K38)</f>
        <v>0</v>
      </c>
    </row>
    <row r="40" spans="1:11" ht="67.5" customHeight="1">
      <c r="A40" s="62" t="s">
        <v>68</v>
      </c>
      <c r="B40" s="62"/>
      <c r="C40" s="62"/>
      <c r="D40" s="62"/>
      <c r="E40" s="62"/>
      <c r="F40" s="62"/>
      <c r="G40" s="62"/>
      <c r="H40" s="62"/>
      <c r="I40" s="62"/>
      <c r="J40" s="62"/>
      <c r="K40" s="24">
        <f>K15+K20+K28+K39</f>
        <v>0</v>
      </c>
    </row>
  </sheetData>
  <sheetProtection/>
  <mergeCells count="46">
    <mergeCell ref="C30:G30"/>
    <mergeCell ref="C38:G38"/>
    <mergeCell ref="C34:G34"/>
    <mergeCell ref="C36:G36"/>
    <mergeCell ref="A23:K23"/>
    <mergeCell ref="C35:G35"/>
    <mergeCell ref="C37:G37"/>
    <mergeCell ref="C31:G31"/>
    <mergeCell ref="C32:G32"/>
    <mergeCell ref="C33:G33"/>
    <mergeCell ref="A40:J40"/>
    <mergeCell ref="A24:K24"/>
    <mergeCell ref="A29:K29"/>
    <mergeCell ref="A17:K17"/>
    <mergeCell ref="A28:J28"/>
    <mergeCell ref="A39:J39"/>
    <mergeCell ref="C25:G25"/>
    <mergeCell ref="A22:K22"/>
    <mergeCell ref="A20:J20"/>
    <mergeCell ref="K20:K21"/>
    <mergeCell ref="A1:A2"/>
    <mergeCell ref="A21:J21"/>
    <mergeCell ref="B1:B2"/>
    <mergeCell ref="C1:G2"/>
    <mergeCell ref="H1:I1"/>
    <mergeCell ref="A5:K5"/>
    <mergeCell ref="A6:K6"/>
    <mergeCell ref="J1:J2"/>
    <mergeCell ref="K1:K2"/>
    <mergeCell ref="C3:G3"/>
    <mergeCell ref="A4:K4"/>
    <mergeCell ref="A15:J15"/>
    <mergeCell ref="C8:G8"/>
    <mergeCell ref="A7:K7"/>
    <mergeCell ref="A16:J16"/>
    <mergeCell ref="C18:G18"/>
    <mergeCell ref="K15:K16"/>
    <mergeCell ref="C26:G26"/>
    <mergeCell ref="C27:G27"/>
    <mergeCell ref="C19:G19"/>
    <mergeCell ref="C9:G9"/>
    <mergeCell ref="C10:G10"/>
    <mergeCell ref="C11:G11"/>
    <mergeCell ref="C12:G12"/>
    <mergeCell ref="C13:G13"/>
    <mergeCell ref="C14:G14"/>
  </mergeCells>
  <printOptions/>
  <pageMargins left="0.7479166666666667" right="0.7479166666666667" top="0.9840277777777778" bottom="0.9840277777777778" header="0.5118055555555556" footer="0.5118055555555556"/>
  <pageSetup firstPageNumber="14" useFirstPageNumber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N12"/>
  <sheetViews>
    <sheetView workbookViewId="0" topLeftCell="A1">
      <selection activeCell="N6" sqref="N6:N7"/>
    </sheetView>
  </sheetViews>
  <sheetFormatPr defaultColWidth="9.140625" defaultRowHeight="12.75"/>
  <sheetData>
    <row r="11" spans="1:14" ht="30">
      <c r="A11" s="63" t="s">
        <v>26</v>
      </c>
      <c r="B11" s="63"/>
      <c r="C11" s="63"/>
      <c r="D11" s="63"/>
      <c r="E11" s="63"/>
      <c r="F11" s="63"/>
      <c r="G11" s="63"/>
      <c r="H11" s="63"/>
      <c r="I11" s="63"/>
      <c r="J11" s="64"/>
      <c r="K11" s="64"/>
      <c r="L11" s="64"/>
      <c r="M11" s="64"/>
      <c r="N11" s="64"/>
    </row>
    <row r="12" spans="1:14" ht="141.75" customHeight="1">
      <c r="A12" s="63" t="s">
        <v>27</v>
      </c>
      <c r="B12" s="63"/>
      <c r="C12" s="63"/>
      <c r="D12" s="63"/>
      <c r="E12" s="63"/>
      <c r="F12" s="63"/>
      <c r="G12" s="63"/>
      <c r="H12" s="63"/>
      <c r="I12" s="63"/>
      <c r="J12" s="64"/>
      <c r="K12" s="64"/>
      <c r="L12" s="64"/>
      <c r="M12" s="64"/>
      <c r="N12" s="64"/>
    </row>
  </sheetData>
  <sheetProtection/>
  <mergeCells count="2">
    <mergeCell ref="A11:N11"/>
    <mergeCell ref="A12:N12"/>
  </mergeCells>
  <printOptions/>
  <pageMargins left="0.7" right="0.7" top="0.75" bottom="0.75" header="0.3" footer="0.3"/>
  <pageSetup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7">
      <selection activeCell="G10" sqref="G10:I10"/>
    </sheetView>
  </sheetViews>
  <sheetFormatPr defaultColWidth="9.140625" defaultRowHeight="12.75"/>
  <cols>
    <col min="2" max="2" width="4.7109375" style="0" customWidth="1"/>
    <col min="6" max="6" width="15.7109375" style="0" customWidth="1"/>
    <col min="9" max="9" width="7.00390625" style="0" customWidth="1"/>
  </cols>
  <sheetData>
    <row r="3" spans="1:11" ht="20.2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15"/>
      <c r="K3" s="15"/>
    </row>
    <row r="4" spans="1:11" ht="48" customHeight="1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15"/>
      <c r="K4" s="15"/>
    </row>
    <row r="5" spans="1:11" ht="48" customHeight="1">
      <c r="A5" s="1"/>
      <c r="B5" s="1"/>
      <c r="C5" s="1"/>
      <c r="D5" s="1"/>
      <c r="E5" s="1"/>
      <c r="F5" s="1"/>
      <c r="G5" s="1"/>
      <c r="H5" s="1"/>
      <c r="I5" s="1"/>
      <c r="J5" s="15"/>
      <c r="K5" s="15"/>
    </row>
    <row r="6" spans="1:11" ht="24" customHeight="1">
      <c r="A6" s="1"/>
      <c r="B6" s="1"/>
      <c r="C6" s="1"/>
      <c r="D6" s="1"/>
      <c r="E6" s="1"/>
      <c r="F6" s="1"/>
      <c r="G6" s="1"/>
      <c r="H6" s="1"/>
      <c r="I6" s="1"/>
      <c r="J6" s="15"/>
      <c r="K6" s="15"/>
    </row>
    <row r="7" spans="1:11" ht="44.25" customHeight="1">
      <c r="A7" s="69" t="s">
        <v>30</v>
      </c>
      <c r="B7" s="69"/>
      <c r="C7" s="69" t="s">
        <v>31</v>
      </c>
      <c r="D7" s="69"/>
      <c r="E7" s="69"/>
      <c r="F7" s="69"/>
      <c r="G7" s="69" t="s">
        <v>32</v>
      </c>
      <c r="H7" s="69"/>
      <c r="I7" s="69"/>
      <c r="J7" s="15"/>
      <c r="K7" s="15"/>
    </row>
    <row r="8" spans="1:11" ht="72" customHeight="1">
      <c r="A8" s="70" t="s">
        <v>33</v>
      </c>
      <c r="B8" s="70"/>
      <c r="C8" s="71" t="s">
        <v>55</v>
      </c>
      <c r="D8" s="71"/>
      <c r="E8" s="71"/>
      <c r="F8" s="71"/>
      <c r="G8" s="72">
        <f>'Kanalizacja zlewnia nr 8'!K15+'Kanalizacja zlewnia nr 8'!K20</f>
        <v>0</v>
      </c>
      <c r="H8" s="73"/>
      <c r="I8" s="73"/>
      <c r="J8" s="15"/>
      <c r="K8" s="15"/>
    </row>
    <row r="9" spans="1:11" ht="114.75" customHeight="1">
      <c r="A9" s="70" t="s">
        <v>34</v>
      </c>
      <c r="B9" s="70"/>
      <c r="C9" s="71" t="s">
        <v>57</v>
      </c>
      <c r="D9" s="71"/>
      <c r="E9" s="71"/>
      <c r="F9" s="71"/>
      <c r="G9" s="74">
        <f>'Kanalizacja zlewnia nr 8'!K28+'Kanalizacja zlewnia nr 8'!K39</f>
        <v>0</v>
      </c>
      <c r="H9" s="75"/>
      <c r="I9" s="76"/>
      <c r="J9" s="15"/>
      <c r="K9" s="15"/>
    </row>
    <row r="10" spans="1:11" ht="31.5" customHeight="1">
      <c r="A10" s="65" t="s">
        <v>35</v>
      </c>
      <c r="B10" s="65"/>
      <c r="C10" s="65"/>
      <c r="D10" s="65"/>
      <c r="E10" s="65"/>
      <c r="F10" s="65"/>
      <c r="G10" s="66">
        <f>G8+G9</f>
        <v>0</v>
      </c>
      <c r="H10" s="67"/>
      <c r="I10" s="67"/>
      <c r="J10" s="15"/>
      <c r="K10" s="15"/>
    </row>
    <row r="11" spans="1:1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9" ht="21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13">
    <mergeCell ref="A9:B9"/>
    <mergeCell ref="C9:F9"/>
    <mergeCell ref="G9:I9"/>
    <mergeCell ref="A10:F10"/>
    <mergeCell ref="G10:I10"/>
    <mergeCell ref="A3:I3"/>
    <mergeCell ref="A4:I4"/>
    <mergeCell ref="A7:B7"/>
    <mergeCell ref="C7:F7"/>
    <mergeCell ref="G7:I7"/>
    <mergeCell ref="A8:B8"/>
    <mergeCell ref="C8:F8"/>
    <mergeCell ref="G8:I8"/>
  </mergeCells>
  <printOptions/>
  <pageMargins left="0.7479166666666667" right="0.7479166666666667" top="0.9840277777777778" bottom="0.9840277777777778" header="0.5118055555555556" footer="0.5118055555555556"/>
  <pageSetup firstPageNumber="59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H8" sqref="H8:I8"/>
    </sheetView>
  </sheetViews>
  <sheetFormatPr defaultColWidth="9.140625" defaultRowHeight="12.75"/>
  <cols>
    <col min="1" max="2" width="9.140625" style="28" customWidth="1"/>
    <col min="3" max="3" width="13.140625" style="28" customWidth="1"/>
    <col min="4" max="8" width="9.140625" style="28" customWidth="1"/>
    <col min="9" max="9" width="21.421875" style="28" customWidth="1"/>
    <col min="10" max="16384" width="9.140625" style="28" customWidth="1"/>
  </cols>
  <sheetData>
    <row r="2" spans="1:9" ht="20.25">
      <c r="A2" s="81" t="s">
        <v>36</v>
      </c>
      <c r="B2" s="81"/>
      <c r="C2" s="81"/>
      <c r="D2" s="81"/>
      <c r="E2" s="81"/>
      <c r="F2" s="81"/>
      <c r="G2" s="81"/>
      <c r="H2" s="81"/>
      <c r="I2" s="81"/>
    </row>
    <row r="3" spans="1:9" ht="20.25">
      <c r="A3" s="29"/>
      <c r="B3" s="29"/>
      <c r="C3" s="29"/>
      <c r="D3" s="29"/>
      <c r="E3" s="29"/>
      <c r="F3" s="29"/>
      <c r="G3" s="29"/>
      <c r="H3" s="29"/>
      <c r="I3" s="29"/>
    </row>
    <row r="4" spans="1:9" ht="20.25">
      <c r="A4" s="29"/>
      <c r="B4" s="29"/>
      <c r="C4" s="29"/>
      <c r="D4" s="29"/>
      <c r="E4" s="29"/>
      <c r="F4" s="29"/>
      <c r="G4" s="29"/>
      <c r="H4" s="29"/>
      <c r="I4" s="29"/>
    </row>
    <row r="7" spans="1:9" ht="42" customHeight="1">
      <c r="A7" s="82" t="s">
        <v>37</v>
      </c>
      <c r="B7" s="82"/>
      <c r="C7" s="82"/>
      <c r="D7" s="82" t="s">
        <v>38</v>
      </c>
      <c r="E7" s="82"/>
      <c r="F7" s="82"/>
      <c r="G7" s="82"/>
      <c r="H7" s="82" t="s">
        <v>32</v>
      </c>
      <c r="I7" s="82"/>
    </row>
    <row r="8" spans="1:9" ht="45" customHeight="1">
      <c r="A8" s="77" t="s">
        <v>39</v>
      </c>
      <c r="B8" s="77"/>
      <c r="C8" s="77"/>
      <c r="D8" s="77" t="s">
        <v>40</v>
      </c>
      <c r="E8" s="77"/>
      <c r="F8" s="77"/>
      <c r="G8" s="77"/>
      <c r="H8" s="85">
        <f>'A_WYMAGANIA OGÓLNE'!J11</f>
        <v>0</v>
      </c>
      <c r="I8" s="79"/>
    </row>
    <row r="9" spans="1:9" ht="45" customHeight="1">
      <c r="A9" s="77" t="s">
        <v>26</v>
      </c>
      <c r="B9" s="77"/>
      <c r="C9" s="77"/>
      <c r="D9" s="77" t="s">
        <v>41</v>
      </c>
      <c r="E9" s="77"/>
      <c r="F9" s="77"/>
      <c r="G9" s="77"/>
      <c r="H9" s="78">
        <f>'Kanalizacja zlewnia nr 8'!K40</f>
        <v>0</v>
      </c>
      <c r="I9" s="79"/>
    </row>
    <row r="10" spans="4:9" ht="45" customHeight="1">
      <c r="D10" s="77" t="s">
        <v>42</v>
      </c>
      <c r="E10" s="77"/>
      <c r="F10" s="77"/>
      <c r="G10" s="77"/>
      <c r="H10" s="83">
        <f>H8+H9</f>
        <v>0</v>
      </c>
      <c r="I10" s="84"/>
    </row>
    <row r="11" spans="4:9" ht="45" customHeight="1">
      <c r="D11" s="77" t="s">
        <v>43</v>
      </c>
      <c r="E11" s="77"/>
      <c r="F11" s="77"/>
      <c r="G11" s="77"/>
      <c r="H11" s="80"/>
      <c r="I11" s="80"/>
    </row>
    <row r="12" spans="4:9" ht="45" customHeight="1">
      <c r="D12" s="77" t="s">
        <v>44</v>
      </c>
      <c r="E12" s="77"/>
      <c r="F12" s="77"/>
      <c r="G12" s="77"/>
      <c r="H12" s="80"/>
      <c r="I12" s="80"/>
    </row>
  </sheetData>
  <sheetProtection/>
  <mergeCells count="16">
    <mergeCell ref="A2:I2"/>
    <mergeCell ref="A7:C7"/>
    <mergeCell ref="D7:G7"/>
    <mergeCell ref="H7:I7"/>
    <mergeCell ref="D10:G10"/>
    <mergeCell ref="H10:I10"/>
    <mergeCell ref="A8:C8"/>
    <mergeCell ref="D8:G8"/>
    <mergeCell ref="H8:I8"/>
    <mergeCell ref="A9:C9"/>
    <mergeCell ref="D9:G9"/>
    <mergeCell ref="H9:I9"/>
    <mergeCell ref="D11:G11"/>
    <mergeCell ref="H11:I11"/>
    <mergeCell ref="D12:G12"/>
    <mergeCell ref="H12:I12"/>
  </mergeCells>
  <printOptions/>
  <pageMargins left="0.7479166666666667" right="0.7479166666666667" top="0.9840277777777778" bottom="0.9840277777777778" header="0.5118055555555556" footer="0.5118055555555556"/>
  <pageSetup firstPageNumber="60" useFirstPageNumber="1" horizontalDpi="300" verticalDpi="3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user</cp:lastModifiedBy>
  <cp:lastPrinted>2018-01-31T15:27:19Z</cp:lastPrinted>
  <dcterms:created xsi:type="dcterms:W3CDTF">2008-10-15T22:32:09Z</dcterms:created>
  <dcterms:modified xsi:type="dcterms:W3CDTF">2018-06-29T10:10:43Z</dcterms:modified>
  <cp:category/>
  <cp:version/>
  <cp:contentType/>
  <cp:contentStatus/>
</cp:coreProperties>
</file>